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worldhealthorg-my.sharepoint.com/personal/traorez_who_int/Documents/Desktop/WHO-LYON/PHL-CRS-WHE/IHR Reference Documents/COVID-19/"/>
    </mc:Choice>
  </mc:AlternateContent>
  <xr:revisionPtr revIDLastSave="0" documentId="8_{89D81D4E-ADC3-4580-8367-3A363E42B55B}" xr6:coauthVersionLast="41" xr6:coauthVersionMax="41" xr10:uidLastSave="{00000000-0000-0000-0000-000000000000}"/>
  <bookViews>
    <workbookView xWindow="-120" yWindow="-120" windowWidth="20730" windowHeight="11160" tabRatio="896" xr2:uid="{00000000-000D-0000-FFFF-FFFF00000000}"/>
  </bookViews>
  <sheets>
    <sheet name="Cover" sheetId="1" r:id="rId1"/>
    <sheet name="User guide" sheetId="21" r:id="rId2"/>
    <sheet name="Lab" sheetId="4" r:id="rId3"/>
    <sheet name="1.Orga" sheetId="5" r:id="rId4"/>
    <sheet name="2.Docs" sheetId="6" r:id="rId5"/>
    <sheet name="3.Specimen" sheetId="7" r:id="rId6"/>
    <sheet name="4.Data" sheetId="8" r:id="rId7"/>
    <sheet name="5.Reagents" sheetId="9" r:id="rId8"/>
    <sheet name="6.Equip" sheetId="10" r:id="rId9"/>
    <sheet name="7.Facilities" sheetId="12" r:id="rId10"/>
    <sheet name="8.HR" sheetId="13" r:id="rId11"/>
    <sheet name="9.Biorisk" sheetId="14" r:id="rId12"/>
    <sheet name="10.Public Health" sheetId="15" r:id="rId13"/>
    <sheet name="11.COVID19 testing" sheetId="20" r:id="rId14"/>
    <sheet name="Summary" sheetId="2" r:id="rId15"/>
    <sheet name="Language" sheetId="17" r:id="rId16"/>
    <sheet name="Export" sheetId="18" r:id="rId17"/>
    <sheet name="Acronyms" sheetId="19" r:id="rId18"/>
  </sheets>
  <definedNames>
    <definedName name="_xlnm._FilterDatabase" localSheetId="15" hidden="1">Language!$A$5:$D$188</definedName>
    <definedName name="_Hlk41411087" localSheetId="0">Cover!$A$27</definedName>
    <definedName name="_xlnm.Print_Area" localSheetId="3">'1.Orga'!$A$3:$E$45</definedName>
    <definedName name="_xlnm.Print_Area" localSheetId="12">'10.Public Health'!$A$3:$E$47</definedName>
    <definedName name="_xlnm.Print_Area" localSheetId="4">'2.Docs'!$A$3:$E$36</definedName>
    <definedName name="_xlnm.Print_Area" localSheetId="5">'3.Specimen'!$A$3:$E$50</definedName>
    <definedName name="_xlnm.Print_Area" localSheetId="6">'4.Data'!$A$3:$E$24</definedName>
    <definedName name="_xlnm.Print_Area" localSheetId="7">'5.Reagents'!$A$3:$E$38</definedName>
    <definedName name="_xlnm.Print_Area" localSheetId="8">'6.Equip'!$A$3:$F$74</definedName>
    <definedName name="_xlnm.Print_Area" localSheetId="9">'7.Facilities'!$A$3:$E$48</definedName>
    <definedName name="_xlnm.Print_Area" localSheetId="10">'8.HR'!$A$3:$E$61</definedName>
    <definedName name="_xlnm.Print_Area" localSheetId="11">'9.Biorisk'!$A$3:$E$56</definedName>
    <definedName name="_xlnm.Print_Area" localSheetId="17">Acronyms!$A$3:$J$40</definedName>
    <definedName name="_xlnm.Print_Area" localSheetId="0">Cover!$A$1:$A$29</definedName>
    <definedName name="_xlnm.Print_Area" localSheetId="2">Lab!$A$3:$B$66</definedName>
    <definedName name="_xlnm.Print_Area" localSheetId="15">Language!$A$3:$G$233</definedName>
    <definedName name="_xlnm.Print_Area" localSheetId="14">Summary!$A$3:$F$138</definedName>
    <definedName name="_xlnm.Print_Titles" localSheetId="3">'1.Orga'!$7:$7</definedName>
    <definedName name="_xlnm.Print_Titles" localSheetId="12">'10.Public Health'!$12:$12</definedName>
    <definedName name="_xlnm.Print_Titles" localSheetId="4">'2.Docs'!$7:$7</definedName>
    <definedName name="_xlnm.Print_Titles" localSheetId="5">'3.Specimen'!$7:$7</definedName>
    <definedName name="_xlnm.Print_Titles" localSheetId="6">'4.Data'!$7:$7</definedName>
    <definedName name="_xlnm.Print_Titles" localSheetId="7">'5.Reagents'!$7:$7</definedName>
    <definedName name="_xlnm.Print_Titles" localSheetId="8">'6.Equip'!#REF!</definedName>
    <definedName name="_xlnm.Print_Titles" localSheetId="9">'7.Facilities'!$7:$7</definedName>
    <definedName name="_xlnm.Print_Titles" localSheetId="10">'8.HR'!$7:$7</definedName>
    <definedName name="_xlnm.Print_Titles" localSheetId="11">'9.Biorisk'!$7:$7</definedName>
    <definedName name="_xlnm.Print_Titles" localSheetId="15">Language!$5:$5</definedName>
    <definedName name="Z_16BD123E_21AA_4DA4_B477_56A28E780F44_.wvu.FilterData" localSheetId="15" hidden="1">Language!$A$5:$D$188</definedName>
    <definedName name="Z_16BD123E_21AA_4DA4_B477_56A28E780F44_.wvu.PrintArea" localSheetId="3" hidden="1">'1.Orga'!$A$3:$D$28</definedName>
    <definedName name="Z_16BD123E_21AA_4DA4_B477_56A28E780F44_.wvu.PrintArea" localSheetId="12" hidden="1">'10.Public Health'!$A$3:$D$31</definedName>
    <definedName name="Z_16BD123E_21AA_4DA4_B477_56A28E780F44_.wvu.PrintArea" localSheetId="4" hidden="1">'2.Docs'!$A$3:$D$36</definedName>
    <definedName name="Z_16BD123E_21AA_4DA4_B477_56A28E780F44_.wvu.PrintArea" localSheetId="5" hidden="1">'3.Specimen'!$A$3:$D$27</definedName>
    <definedName name="Z_16BD123E_21AA_4DA4_B477_56A28E780F44_.wvu.PrintArea" localSheetId="6" hidden="1">'4.Data'!$A$3:$D$23</definedName>
    <definedName name="Z_16BD123E_21AA_4DA4_B477_56A28E780F44_.wvu.PrintArea" localSheetId="7" hidden="1">'5.Reagents'!$A$3:$D$22</definedName>
    <definedName name="Z_16BD123E_21AA_4DA4_B477_56A28E780F44_.wvu.PrintArea" localSheetId="8" hidden="1">'6.Equip'!$A$3:$I$63</definedName>
    <definedName name="Z_16BD123E_21AA_4DA4_B477_56A28E780F44_.wvu.PrintArea" localSheetId="9" hidden="1">'7.Facilities'!$A$3:$D$21</definedName>
    <definedName name="Z_16BD123E_21AA_4DA4_B477_56A28E780F44_.wvu.PrintArea" localSheetId="10" hidden="1">'8.HR'!$A$3:$D$44</definedName>
    <definedName name="Z_16BD123E_21AA_4DA4_B477_56A28E780F44_.wvu.PrintArea" localSheetId="11" hidden="1">'9.Biorisk'!$A$3:$D$42</definedName>
    <definedName name="Z_16BD123E_21AA_4DA4_B477_56A28E780F44_.wvu.PrintArea" localSheetId="2" hidden="1">Lab!$A$3:$B$35</definedName>
    <definedName name="Z_16BD123E_21AA_4DA4_B477_56A28E780F44_.wvu.PrintArea" localSheetId="15" hidden="1">Language!$A$3:$G$188</definedName>
    <definedName name="Z_16BD123E_21AA_4DA4_B477_56A28E780F44_.wvu.PrintArea" localSheetId="14" hidden="1">Summary!$A$3:$I$111</definedName>
    <definedName name="Z_23E97C69_870E_4B81_B9F8_7E314BCA18CA_.wvu.PrintArea" localSheetId="3" hidden="1">'1.Orga'!$A$3:$D$28</definedName>
    <definedName name="Z_23E97C69_870E_4B81_B9F8_7E314BCA18CA_.wvu.PrintArea" localSheetId="12" hidden="1">'10.Public Health'!$A$3:$D$31</definedName>
    <definedName name="Z_23E97C69_870E_4B81_B9F8_7E314BCA18CA_.wvu.PrintArea" localSheetId="4" hidden="1">'2.Docs'!$A$3:$D$36</definedName>
    <definedName name="Z_23E97C69_870E_4B81_B9F8_7E314BCA18CA_.wvu.PrintArea" localSheetId="5" hidden="1">'3.Specimen'!$A$3:$D$27</definedName>
    <definedName name="Z_23E97C69_870E_4B81_B9F8_7E314BCA18CA_.wvu.PrintArea" localSheetId="6" hidden="1">'4.Data'!$A$3:$D$23</definedName>
    <definedName name="Z_23E97C69_870E_4B81_B9F8_7E314BCA18CA_.wvu.PrintArea" localSheetId="7" hidden="1">'5.Reagents'!$A$3:$D$22</definedName>
    <definedName name="Z_23E97C69_870E_4B81_B9F8_7E314BCA18CA_.wvu.PrintArea" localSheetId="8" hidden="1">'6.Equip'!$A$3:$I$63</definedName>
    <definedName name="Z_23E97C69_870E_4B81_B9F8_7E314BCA18CA_.wvu.PrintArea" localSheetId="9" hidden="1">'7.Facilities'!$A$3:$D$21</definedName>
    <definedName name="Z_23E97C69_870E_4B81_B9F8_7E314BCA18CA_.wvu.PrintArea" localSheetId="10" hidden="1">'8.HR'!$A$3:$D$44</definedName>
    <definedName name="Z_23E97C69_870E_4B81_B9F8_7E314BCA18CA_.wvu.PrintArea" localSheetId="11" hidden="1">'9.Biorisk'!$A$3:$D$42</definedName>
    <definedName name="Z_23E97C69_870E_4B81_B9F8_7E314BCA18CA_.wvu.PrintArea" localSheetId="2" hidden="1">Lab!$A$3:$B$35</definedName>
    <definedName name="Z_23E97C69_870E_4B81_B9F8_7E314BCA18CA_.wvu.PrintArea" localSheetId="15" hidden="1">Language!$A$3:$G$188</definedName>
    <definedName name="Z_23E97C69_870E_4B81_B9F8_7E314BCA18CA_.wvu.PrintArea" localSheetId="14" hidden="1">Summary!$A$3:$I$111</definedName>
    <definedName name="Z_F20950B5_8E18_4725_A4D5_C46AEC554D85_.wvu.PrintArea" localSheetId="3" hidden="1">'1.Orga'!$A$3:$D$28</definedName>
    <definedName name="Z_F20950B5_8E18_4725_A4D5_C46AEC554D85_.wvu.PrintArea" localSheetId="12" hidden="1">'10.Public Health'!$A$3:$D$31</definedName>
    <definedName name="Z_F20950B5_8E18_4725_A4D5_C46AEC554D85_.wvu.PrintArea" localSheetId="4" hidden="1">'2.Docs'!$A$3:$D$36</definedName>
    <definedName name="Z_F20950B5_8E18_4725_A4D5_C46AEC554D85_.wvu.PrintArea" localSheetId="5" hidden="1">'3.Specimen'!$A$3:$D$27</definedName>
    <definedName name="Z_F20950B5_8E18_4725_A4D5_C46AEC554D85_.wvu.PrintArea" localSheetId="6" hidden="1">'4.Data'!$A$3:$D$23</definedName>
    <definedName name="Z_F20950B5_8E18_4725_A4D5_C46AEC554D85_.wvu.PrintArea" localSheetId="7" hidden="1">'5.Reagents'!$A$3:$D$13</definedName>
    <definedName name="Z_F20950B5_8E18_4725_A4D5_C46AEC554D85_.wvu.PrintArea" localSheetId="8" hidden="1">'6.Equip'!$A$3:$D$63</definedName>
    <definedName name="Z_F20950B5_8E18_4725_A4D5_C46AEC554D85_.wvu.PrintArea" localSheetId="9" hidden="1">'7.Facilities'!$A$3:$D$21</definedName>
    <definedName name="Z_F20950B5_8E18_4725_A4D5_C46AEC554D85_.wvu.PrintArea" localSheetId="10" hidden="1">'8.HR'!$A$3:$D$21</definedName>
    <definedName name="Z_F20950B5_8E18_4725_A4D5_C46AEC554D85_.wvu.PrintArea" localSheetId="11" hidden="1">'9.Biorisk'!$A$3:$D$42</definedName>
    <definedName name="Z_F20950B5_8E18_4725_A4D5_C46AEC554D85_.wvu.PrintArea" localSheetId="2" hidden="1">Lab!$A$3:$B$26</definedName>
    <definedName name="Z_F20950B5_8E18_4725_A4D5_C46AEC554D85_.wvu.PrintArea" localSheetId="14" hidden="1">Summary!$A$3:$I$111</definedName>
  </definedNames>
  <calcPr calcId="191029"/>
  <customWorkbookViews>
    <customWorkbookView name="John Stelling - Personal View" guid="{16BD123E-21AA-4DA4-B477-56A28E780F44}" mergeInterval="0" personalView="1" maximized="1" xWindow="1" yWindow="1" windowWidth="1276" windowHeight="580" activeSheetId="17"/>
    <customWorkbookView name="cognats - Personal View" guid="{F20950B5-8E18-4725-A4D5-C46AEC554D85}" mergeInterval="0" personalView="1" maximized="1" windowWidth="1276" windowHeight="852" activeSheetId="17"/>
    <customWorkbookView name="dolmazonv - Personal View" guid="{23E97C69-870E-4B81-B9F8-7E314BCA18CA}" mergeInterval="0" personalView="1" maximized="1" windowWidth="1276" windowHeight="861"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2" i="17" l="1"/>
  <c r="B182" i="17" s="1"/>
  <c r="A183" i="17"/>
  <c r="B183" i="17" s="1"/>
  <c r="A184" i="17"/>
  <c r="B184" i="17" s="1"/>
  <c r="A185" i="17"/>
  <c r="B185" i="17" s="1"/>
  <c r="A186" i="17"/>
  <c r="B186" i="17" s="1"/>
  <c r="A187" i="17"/>
  <c r="B187" i="17" s="1"/>
  <c r="A188" i="17"/>
  <c r="B188" i="17" s="1"/>
  <c r="A189" i="17"/>
  <c r="B189" i="17" s="1"/>
  <c r="A190" i="17"/>
  <c r="B190" i="17" s="1"/>
  <c r="A191" i="17"/>
  <c r="B191" i="17" s="1"/>
  <c r="A192" i="17"/>
  <c r="B192" i="17" s="1"/>
  <c r="A193" i="17"/>
  <c r="B193" i="17" s="1"/>
  <c r="A194" i="17"/>
  <c r="B194" i="17" s="1"/>
  <c r="A195" i="17"/>
  <c r="B195" i="17" s="1"/>
  <c r="A196" i="17"/>
  <c r="B196" i="17" s="1"/>
  <c r="A197" i="17"/>
  <c r="B197" i="17" s="1"/>
  <c r="A198" i="17"/>
  <c r="B198" i="17" s="1"/>
  <c r="A199" i="17"/>
  <c r="B199" i="17" s="1"/>
  <c r="A200" i="17"/>
  <c r="B200" i="17" s="1"/>
  <c r="A201" i="17"/>
  <c r="B201" i="17" s="1"/>
  <c r="A202" i="17"/>
  <c r="B202" i="17" s="1"/>
  <c r="A203" i="17"/>
  <c r="B203" i="17" s="1"/>
  <c r="A204" i="17"/>
  <c r="B204" i="17" s="1"/>
  <c r="A205" i="17"/>
  <c r="B205" i="17" s="1"/>
  <c r="A206" i="17"/>
  <c r="B206" i="17" s="1"/>
  <c r="A207" i="17"/>
  <c r="B207" i="17" s="1"/>
  <c r="A208" i="17"/>
  <c r="B208" i="17" s="1"/>
  <c r="A209" i="17"/>
  <c r="B209" i="17" s="1"/>
  <c r="A210" i="17"/>
  <c r="B210" i="17" s="1"/>
  <c r="A211" i="17"/>
  <c r="B211" i="17" s="1"/>
  <c r="A212" i="17"/>
  <c r="B212" i="17" s="1"/>
  <c r="A213" i="17"/>
  <c r="B213" i="17" s="1"/>
  <c r="A214" i="17"/>
  <c r="B214" i="17" s="1"/>
  <c r="A215" i="17"/>
  <c r="B215" i="17" s="1"/>
  <c r="A216" i="17"/>
  <c r="B216" i="17" s="1"/>
  <c r="A217" i="17"/>
  <c r="B217" i="17" s="1"/>
  <c r="F11" i="20" l="1"/>
  <c r="G11" i="20" s="1"/>
  <c r="F12" i="20"/>
  <c r="G12" i="20" s="1"/>
  <c r="F13" i="20"/>
  <c r="G13" i="20" s="1"/>
  <c r="F14" i="20"/>
  <c r="G14" i="20" s="1"/>
  <c r="F15" i="20"/>
  <c r="G15" i="20" s="1"/>
  <c r="F16" i="20"/>
  <c r="G16" i="20" s="1"/>
  <c r="F17" i="20"/>
  <c r="G17" i="20" s="1"/>
  <c r="F18" i="20"/>
  <c r="G18" i="20" s="1"/>
  <c r="F20" i="20"/>
  <c r="G20" i="20" s="1"/>
  <c r="F21" i="20"/>
  <c r="G21" i="20" s="1"/>
  <c r="F22" i="20"/>
  <c r="G22" i="20" s="1"/>
  <c r="F23" i="20"/>
  <c r="G23" i="20" s="1"/>
  <c r="F24" i="20"/>
  <c r="G24" i="20" s="1"/>
  <c r="F25" i="20"/>
  <c r="G25" i="20" s="1"/>
  <c r="F26" i="20"/>
  <c r="G26" i="20" s="1"/>
  <c r="F31" i="20"/>
  <c r="G31" i="20" s="1"/>
  <c r="F32" i="20"/>
  <c r="G32" i="20" s="1"/>
  <c r="F33" i="20"/>
  <c r="G33" i="20" s="1"/>
  <c r="F34" i="20"/>
  <c r="G34" i="20" s="1"/>
  <c r="F35" i="20"/>
  <c r="G35" i="20" s="1"/>
  <c r="F36" i="20"/>
  <c r="G36" i="20" s="1"/>
  <c r="F37" i="20"/>
  <c r="G37" i="20" s="1"/>
  <c r="F38" i="20"/>
  <c r="G38" i="20" s="1"/>
  <c r="A396" i="17"/>
  <c r="A395" i="17"/>
  <c r="A394" i="17"/>
  <c r="A393" i="17"/>
  <c r="A7" i="17"/>
  <c r="A8" i="17"/>
  <c r="A9" i="17"/>
  <c r="A10" i="17"/>
  <c r="A11" i="17"/>
  <c r="A12" i="17"/>
  <c r="A13" i="17"/>
  <c r="A14" i="17"/>
  <c r="A15" i="17"/>
  <c r="A16" i="17"/>
  <c r="A17" i="17"/>
  <c r="A18" i="17"/>
  <c r="A19" i="17"/>
  <c r="A20" i="17"/>
  <c r="A21" i="17"/>
  <c r="A22" i="17"/>
  <c r="A23" i="17"/>
  <c r="A24" i="17"/>
  <c r="A25" i="17"/>
  <c r="B25" i="17" s="1"/>
  <c r="A26" i="17"/>
  <c r="B26" i="17" s="1"/>
  <c r="A27" i="17"/>
  <c r="A28" i="17"/>
  <c r="A29" i="17"/>
  <c r="A30" i="17"/>
  <c r="A31" i="17"/>
  <c r="B31" i="17" s="1"/>
  <c r="A32" i="17"/>
  <c r="A33" i="17"/>
  <c r="A34" i="17"/>
  <c r="A35" i="17"/>
  <c r="A36" i="17"/>
  <c r="A37" i="17"/>
  <c r="B37" i="17" s="1"/>
  <c r="D7" i="9" s="1"/>
  <c r="A38" i="17"/>
  <c r="B38" i="17" s="1"/>
  <c r="E7" i="12" s="1"/>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B67" i="17" s="1"/>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B266" i="17" s="1"/>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B358" i="17" s="1"/>
  <c r="A359" i="17"/>
  <c r="A360" i="17"/>
  <c r="A361" i="17"/>
  <c r="A362" i="17"/>
  <c r="B362" i="17" s="1"/>
  <c r="A363" i="17"/>
  <c r="A364" i="17"/>
  <c r="A365" i="17"/>
  <c r="A366" i="17"/>
  <c r="A367" i="17"/>
  <c r="A368" i="17"/>
  <c r="A369" i="17"/>
  <c r="A370" i="17"/>
  <c r="A371" i="17"/>
  <c r="A372" i="17"/>
  <c r="A373" i="17"/>
  <c r="A374" i="17"/>
  <c r="A375" i="17"/>
  <c r="A376" i="17"/>
  <c r="A377" i="17"/>
  <c r="A378" i="17"/>
  <c r="A379" i="17"/>
  <c r="A380" i="17"/>
  <c r="B380" i="17" s="1"/>
  <c r="A381" i="17"/>
  <c r="B381" i="17" s="1"/>
  <c r="A382" i="17"/>
  <c r="B382" i="17" s="1"/>
  <c r="A383" i="17"/>
  <c r="B383" i="17" s="1"/>
  <c r="A384" i="17"/>
  <c r="A385" i="17"/>
  <c r="A386" i="17"/>
  <c r="A387" i="17"/>
  <c r="A388" i="17"/>
  <c r="A389" i="17"/>
  <c r="A390" i="17"/>
  <c r="A391" i="17"/>
  <c r="A392" i="17"/>
  <c r="F22" i="6"/>
  <c r="F23" i="6"/>
  <c r="F39" i="13"/>
  <c r="G39" i="13" s="1"/>
  <c r="F31" i="13"/>
  <c r="G31" i="13"/>
  <c r="F30" i="13"/>
  <c r="G30" i="13" s="1"/>
  <c r="F29" i="13"/>
  <c r="G29" i="13" s="1"/>
  <c r="F28" i="13"/>
  <c r="G28" i="13" s="1"/>
  <c r="F27" i="13"/>
  <c r="F26" i="13"/>
  <c r="G26" i="13" s="1"/>
  <c r="F25" i="13"/>
  <c r="G25" i="13" s="1"/>
  <c r="F24" i="13"/>
  <c r="G24" i="13" s="1"/>
  <c r="F23" i="13"/>
  <c r="G23" i="13" s="1"/>
  <c r="F18" i="13"/>
  <c r="G18" i="13" s="1"/>
  <c r="F17" i="13"/>
  <c r="G17" i="13" s="1"/>
  <c r="F42" i="14"/>
  <c r="G42" i="14" s="1"/>
  <c r="F41" i="14"/>
  <c r="G41" i="14" s="1"/>
  <c r="F37" i="14"/>
  <c r="G37" i="14" s="1"/>
  <c r="F36" i="14"/>
  <c r="G36" i="14" s="1"/>
  <c r="F35" i="14"/>
  <c r="G35" i="14" s="1"/>
  <c r="F34" i="14"/>
  <c r="G34" i="14" s="1"/>
  <c r="F30" i="14"/>
  <c r="G30" i="14" s="1"/>
  <c r="F29" i="14"/>
  <c r="G29" i="14" s="1"/>
  <c r="F28" i="14"/>
  <c r="G28" i="14" s="1"/>
  <c r="F27" i="14"/>
  <c r="G27" i="14" s="1"/>
  <c r="F26" i="14"/>
  <c r="G26" i="14" s="1"/>
  <c r="F25" i="14"/>
  <c r="G25" i="14" s="1"/>
  <c r="F24" i="14"/>
  <c r="G24" i="14" s="1"/>
  <c r="F23" i="14"/>
  <c r="G23" i="14" s="1"/>
  <c r="F20" i="14"/>
  <c r="G20" i="14" s="1"/>
  <c r="F19" i="14"/>
  <c r="G19" i="14" s="1"/>
  <c r="F18" i="14"/>
  <c r="G18" i="14" s="1"/>
  <c r="F17" i="14"/>
  <c r="G17" i="14" s="1"/>
  <c r="F16" i="14"/>
  <c r="G16" i="14" s="1"/>
  <c r="F31" i="15"/>
  <c r="G31" i="15" s="1"/>
  <c r="F30" i="15"/>
  <c r="G30" i="15" s="1"/>
  <c r="F27" i="15"/>
  <c r="G27" i="15" s="1"/>
  <c r="F26" i="15"/>
  <c r="G26" i="15" s="1"/>
  <c r="F25" i="15"/>
  <c r="G25" i="15" s="1"/>
  <c r="F24" i="15"/>
  <c r="G24" i="15" s="1"/>
  <c r="F23" i="15"/>
  <c r="G23" i="15" s="1"/>
  <c r="F22" i="15"/>
  <c r="G22" i="15" s="1"/>
  <c r="F21" i="15"/>
  <c r="G21" i="15" s="1"/>
  <c r="F18" i="15"/>
  <c r="G18" i="15" s="1"/>
  <c r="F17" i="15"/>
  <c r="G17" i="15" s="1"/>
  <c r="F16" i="15"/>
  <c r="F15" i="15"/>
  <c r="F14" i="15"/>
  <c r="G14" i="15" s="1"/>
  <c r="F10" i="20"/>
  <c r="G10" i="20" s="1"/>
  <c r="F33" i="12"/>
  <c r="F34" i="12"/>
  <c r="F35" i="12"/>
  <c r="F31" i="12"/>
  <c r="F30" i="12"/>
  <c r="G30" i="12" s="1"/>
  <c r="F29" i="12"/>
  <c r="G29" i="12" s="1"/>
  <c r="F28" i="12"/>
  <c r="G28" i="12" s="1"/>
  <c r="F26" i="12"/>
  <c r="G26" i="12" s="1"/>
  <c r="F21" i="12"/>
  <c r="G21" i="12" s="1"/>
  <c r="F20" i="12"/>
  <c r="G20" i="12" s="1"/>
  <c r="F19" i="12"/>
  <c r="F18" i="12"/>
  <c r="G18" i="12" s="1"/>
  <c r="F15" i="12"/>
  <c r="F14" i="12"/>
  <c r="F13" i="12"/>
  <c r="F12" i="12"/>
  <c r="F11" i="12"/>
  <c r="F10" i="12"/>
  <c r="G28" i="10"/>
  <c r="H28" i="10" s="1"/>
  <c r="G27" i="10"/>
  <c r="H27" i="10" s="1"/>
  <c r="G26" i="10"/>
  <c r="H26" i="10" s="1"/>
  <c r="G25" i="10"/>
  <c r="H25" i="10" s="1"/>
  <c r="G24" i="10"/>
  <c r="H24" i="10" s="1"/>
  <c r="G23" i="10"/>
  <c r="H23" i="10" s="1"/>
  <c r="G22" i="10"/>
  <c r="H22" i="10" s="1"/>
  <c r="G19" i="10"/>
  <c r="H19" i="10" s="1"/>
  <c r="G18" i="10"/>
  <c r="C53" i="2" s="1"/>
  <c r="G17" i="10"/>
  <c r="H17" i="10" s="1"/>
  <c r="G16" i="10"/>
  <c r="H16" i="10" s="1"/>
  <c r="G9" i="10"/>
  <c r="H9" i="10" s="1"/>
  <c r="F22" i="9"/>
  <c r="F21" i="9"/>
  <c r="G21" i="9" s="1"/>
  <c r="F20" i="9"/>
  <c r="G20" i="9" s="1"/>
  <c r="F19" i="9"/>
  <c r="G19" i="9" s="1"/>
  <c r="F18" i="9"/>
  <c r="G18" i="9" s="1"/>
  <c r="F15" i="9"/>
  <c r="G15" i="9" s="1"/>
  <c r="F14" i="9"/>
  <c r="G14" i="9" s="1"/>
  <c r="F13" i="9"/>
  <c r="G13" i="9" s="1"/>
  <c r="F10" i="9"/>
  <c r="G10" i="9" s="1"/>
  <c r="F9" i="9"/>
  <c r="G9" i="9" s="1"/>
  <c r="F20" i="8"/>
  <c r="F19" i="8"/>
  <c r="F16" i="8"/>
  <c r="G16" i="8" s="1"/>
  <c r="F13" i="8"/>
  <c r="F12" i="8"/>
  <c r="F11" i="8"/>
  <c r="F10" i="8"/>
  <c r="F9" i="8"/>
  <c r="F24" i="7"/>
  <c r="G24" i="7" s="1"/>
  <c r="F23" i="7"/>
  <c r="G23" i="7" s="1"/>
  <c r="F22" i="7"/>
  <c r="G22" i="7" s="1"/>
  <c r="F19" i="7"/>
  <c r="G19" i="7" s="1"/>
  <c r="F17" i="7"/>
  <c r="G17" i="7" s="1"/>
  <c r="F16" i="7"/>
  <c r="G16" i="7" s="1"/>
  <c r="F13" i="7"/>
  <c r="G13" i="7"/>
  <c r="F12" i="7"/>
  <c r="G12" i="7" s="1"/>
  <c r="F11" i="7"/>
  <c r="G11" i="7"/>
  <c r="F10" i="7"/>
  <c r="G10" i="7" s="1"/>
  <c r="F9" i="7"/>
  <c r="G9" i="7" s="1"/>
  <c r="F19" i="6"/>
  <c r="F18" i="6"/>
  <c r="F17" i="6"/>
  <c r="F16" i="6"/>
  <c r="F15" i="6"/>
  <c r="F14" i="6"/>
  <c r="F11" i="6"/>
  <c r="F10" i="6"/>
  <c r="G10" i="6" s="1"/>
  <c r="F9" i="6"/>
  <c r="G9" i="6"/>
  <c r="F29" i="5"/>
  <c r="G29" i="5" s="1"/>
  <c r="F28" i="5"/>
  <c r="G28" i="5" s="1"/>
  <c r="F25" i="5"/>
  <c r="G25" i="5" s="1"/>
  <c r="F24" i="5"/>
  <c r="G24" i="5" s="1"/>
  <c r="F22" i="5"/>
  <c r="G22" i="5" s="1"/>
  <c r="F19" i="5"/>
  <c r="G19" i="5" s="1"/>
  <c r="G18" i="5" s="1"/>
  <c r="F15" i="5"/>
  <c r="G15" i="5" s="1"/>
  <c r="F14" i="5"/>
  <c r="G14" i="5" s="1"/>
  <c r="F49" i="13"/>
  <c r="G49" i="13" s="1"/>
  <c r="B10" i="14"/>
  <c r="B11" i="14"/>
  <c r="B12" i="14"/>
  <c r="B9" i="14"/>
  <c r="G31" i="12"/>
  <c r="G15" i="15"/>
  <c r="J16" i="20"/>
  <c r="C25" i="2"/>
  <c r="J7" i="18" s="1"/>
  <c r="C31" i="2"/>
  <c r="C32" i="2"/>
  <c r="C30" i="2"/>
  <c r="C29" i="2"/>
  <c r="G16" i="15"/>
  <c r="G27" i="13"/>
  <c r="A6" i="17"/>
  <c r="F40" i="14"/>
  <c r="G40" i="14"/>
  <c r="G22" i="9"/>
  <c r="F23" i="5"/>
  <c r="G23" i="5" s="1"/>
  <c r="C8" i="2"/>
  <c r="B7" i="18" s="1"/>
  <c r="C9" i="2"/>
  <c r="C7" i="18" s="1"/>
  <c r="C10" i="2"/>
  <c r="D7" i="18" s="1"/>
  <c r="C16" i="2"/>
  <c r="E7" i="18" s="1"/>
  <c r="C17" i="2"/>
  <c r="F7" i="18" s="1"/>
  <c r="C21" i="2"/>
  <c r="G7" i="18" s="1"/>
  <c r="C22" i="2"/>
  <c r="H7" i="18" s="1"/>
  <c r="C23" i="2"/>
  <c r="I7" i="18" s="1"/>
  <c r="C26" i="2"/>
  <c r="K7" i="18" s="1"/>
  <c r="C11" i="2"/>
  <c r="C12" i="2"/>
  <c r="C14" i="2"/>
  <c r="C15" i="2"/>
  <c r="C18" i="2"/>
  <c r="C19" i="2"/>
  <c r="J15" i="20"/>
  <c r="F16" i="5"/>
  <c r="G16" i="5"/>
  <c r="C54" i="2" l="1"/>
  <c r="H18" i="10"/>
  <c r="E7" i="15"/>
  <c r="E7" i="7"/>
  <c r="G27" i="5"/>
  <c r="G9" i="8"/>
  <c r="C52" i="2"/>
  <c r="G33" i="12"/>
  <c r="C3" i="13"/>
  <c r="C43" i="2" s="1"/>
  <c r="T7" i="18" s="1"/>
  <c r="C3" i="10"/>
  <c r="C41" i="2" s="1"/>
  <c r="R7" i="18" s="1"/>
  <c r="G14" i="6"/>
  <c r="H14" i="6" s="1"/>
  <c r="C3" i="14"/>
  <c r="C44" i="2" s="1"/>
  <c r="U7" i="18" s="1"/>
  <c r="G22" i="6"/>
  <c r="G10" i="12"/>
  <c r="C3" i="12" s="1"/>
  <c r="C42" i="2" s="1"/>
  <c r="S7" i="18" s="1"/>
  <c r="G19" i="8"/>
  <c r="C3" i="20"/>
  <c r="C48" i="2" s="1"/>
  <c r="V7" i="18" s="1"/>
  <c r="D3" i="7"/>
  <c r="C38" i="2" s="1"/>
  <c r="O7" i="18" s="1"/>
  <c r="G8" i="6"/>
  <c r="B389" i="17"/>
  <c r="A9" i="21" s="1"/>
  <c r="B385" i="17"/>
  <c r="A23" i="1" s="1"/>
  <c r="B378" i="17"/>
  <c r="B38" i="20" s="1"/>
  <c r="B374" i="17"/>
  <c r="B5" i="12" s="1"/>
  <c r="B370" i="17"/>
  <c r="A21" i="1" s="1"/>
  <c r="B367" i="17"/>
  <c r="B30" i="20" s="1"/>
  <c r="B364" i="17"/>
  <c r="B53" i="2" s="1"/>
  <c r="B361" i="17"/>
  <c r="B29" i="2" s="1"/>
  <c r="B357" i="17"/>
  <c r="A30" i="4" s="1"/>
  <c r="B352" i="17"/>
  <c r="B17" i="15" s="1"/>
  <c r="B348" i="17"/>
  <c r="B15" i="15" s="1"/>
  <c r="B346" i="17"/>
  <c r="B9" i="15" s="1"/>
  <c r="B342" i="17"/>
  <c r="B35" i="20" s="1"/>
  <c r="B338" i="17"/>
  <c r="B31" i="20" s="1"/>
  <c r="B334" i="17"/>
  <c r="B21" i="20" s="1"/>
  <c r="B329" i="17"/>
  <c r="B17" i="20" s="1"/>
  <c r="B325" i="17"/>
  <c r="B13" i="20" s="1"/>
  <c r="B321" i="17"/>
  <c r="B33" i="6" s="1"/>
  <c r="B317" i="17"/>
  <c r="B29" i="6" s="1"/>
  <c r="B313" i="17"/>
  <c r="B25" i="6" s="1"/>
  <c r="B311" i="17"/>
  <c r="B41" i="14" s="1"/>
  <c r="B307" i="17"/>
  <c r="B35" i="14" s="1"/>
  <c r="B303" i="17"/>
  <c r="B29" i="14" s="1"/>
  <c r="B300" i="17"/>
  <c r="B24" i="14" s="1"/>
  <c r="B296" i="17"/>
  <c r="B19" i="14" s="1"/>
  <c r="B292" i="17"/>
  <c r="B15" i="14" s="1"/>
  <c r="B288" i="17"/>
  <c r="B35" i="13" s="1"/>
  <c r="B284" i="17"/>
  <c r="B49" i="13" s="1"/>
  <c r="B280" i="17"/>
  <c r="B45" i="13" s="1"/>
  <c r="B276" i="17"/>
  <c r="B41" i="13" s="1"/>
  <c r="B272" i="17"/>
  <c r="B30" i="13" s="1"/>
  <c r="B269" i="17"/>
  <c r="B19" i="13" s="1"/>
  <c r="B265" i="17"/>
  <c r="B15" i="13" s="1"/>
  <c r="B262" i="17"/>
  <c r="B12" i="13" s="1"/>
  <c r="B258" i="17"/>
  <c r="B34" i="12" s="1"/>
  <c r="B254" i="17"/>
  <c r="B25" i="12" s="1"/>
  <c r="B250" i="17"/>
  <c r="B19" i="12" s="1"/>
  <c r="B246" i="17"/>
  <c r="B24" i="10" s="1"/>
  <c r="B242" i="17"/>
  <c r="B18" i="9" s="1"/>
  <c r="B238" i="17"/>
  <c r="B23" i="7" s="1"/>
  <c r="B234" i="17"/>
  <c r="B27" i="19" s="1"/>
  <c r="B230" i="17"/>
  <c r="B25" i="19" s="1"/>
  <c r="B226" i="17"/>
  <c r="B23" i="19" s="1"/>
  <c r="B222" i="17"/>
  <c r="B21" i="19" s="1"/>
  <c r="B218" i="17"/>
  <c r="B19" i="19" s="1"/>
  <c r="B17" i="19"/>
  <c r="B15" i="19"/>
  <c r="B13" i="19"/>
  <c r="B11" i="19"/>
  <c r="B9" i="19"/>
  <c r="B7" i="19"/>
  <c r="A3" i="19"/>
  <c r="B81" i="2"/>
  <c r="B4" i="2"/>
  <c r="B178" i="17"/>
  <c r="B29" i="15" s="1"/>
  <c r="B174" i="17"/>
  <c r="B21" i="15" s="1"/>
  <c r="B170" i="17"/>
  <c r="B14" i="15" s="1"/>
  <c r="B166" i="17"/>
  <c r="B34" i="14" s="1"/>
  <c r="B160" i="17"/>
  <c r="B20" i="12" s="1"/>
  <c r="B156" i="17"/>
  <c r="B13" i="12" s="1"/>
  <c r="B152" i="17"/>
  <c r="B9" i="12" s="1"/>
  <c r="B149" i="17"/>
  <c r="F31" i="10" s="1"/>
  <c r="B140" i="17"/>
  <c r="B51" i="10" s="1"/>
  <c r="B138" i="17"/>
  <c r="B48" i="10" s="1"/>
  <c r="B134" i="17"/>
  <c r="B44" i="10" s="1"/>
  <c r="B133" i="17"/>
  <c r="B41" i="10" s="1"/>
  <c r="B130" i="17"/>
  <c r="B37" i="10" s="1"/>
  <c r="B126" i="17"/>
  <c r="B33" i="10" s="1"/>
  <c r="B122" i="17"/>
  <c r="B28" i="10" s="1"/>
  <c r="B118" i="17"/>
  <c r="B13" i="10" s="1"/>
  <c r="B114" i="17"/>
  <c r="B9" i="10" s="1"/>
  <c r="B111" i="17"/>
  <c r="B22" i="9" s="1"/>
  <c r="B107" i="17"/>
  <c r="B13" i="9" s="1"/>
  <c r="B104" i="17"/>
  <c r="B8" i="9" s="1"/>
  <c r="B98" i="17"/>
  <c r="B16" i="8" s="1"/>
  <c r="B94" i="17"/>
  <c r="B11" i="8" s="1"/>
  <c r="B91" i="17"/>
  <c r="B8" i="8" s="1"/>
  <c r="B87" i="17"/>
  <c r="B25" i="7" s="1"/>
  <c r="B82" i="17"/>
  <c r="B16" i="7" s="1"/>
  <c r="B78" i="17"/>
  <c r="B11" i="7" s="1"/>
  <c r="B74" i="17"/>
  <c r="B3" i="7" s="1"/>
  <c r="B38" i="2" s="1"/>
  <c r="O6" i="18" s="1"/>
  <c r="B72" i="17"/>
  <c r="B23" i="6" s="1"/>
  <c r="B68" i="17"/>
  <c r="B18" i="6" s="1"/>
  <c r="B64" i="17"/>
  <c r="B14" i="6" s="1"/>
  <c r="B60" i="17"/>
  <c r="B9" i="6" s="1"/>
  <c r="B56" i="17"/>
  <c r="B27" i="5" s="1"/>
  <c r="B52" i="17"/>
  <c r="B22" i="5" s="1"/>
  <c r="B48" i="17"/>
  <c r="B16" i="5" s="1"/>
  <c r="B44" i="17"/>
  <c r="B12" i="5" s="1"/>
  <c r="B40" i="17"/>
  <c r="B3" i="5" s="1"/>
  <c r="B36" i="2" s="1"/>
  <c r="M6" i="18" s="1"/>
  <c r="B36" i="17"/>
  <c r="C7" i="13" s="1"/>
  <c r="B33" i="17"/>
  <c r="A24" i="4" s="1"/>
  <c r="B29" i="17"/>
  <c r="A20" i="4" s="1"/>
  <c r="B21" i="17"/>
  <c r="A17" i="4" s="1"/>
  <c r="B19" i="2" s="1"/>
  <c r="B17" i="17"/>
  <c r="A12" i="4" s="1"/>
  <c r="B13" i="17"/>
  <c r="A8" i="4" s="1"/>
  <c r="B12" i="2" s="1"/>
  <c r="B9" i="17"/>
  <c r="A4" i="4" s="1"/>
  <c r="B8" i="2" s="1"/>
  <c r="B6" i="18" s="1"/>
  <c r="B394" i="17"/>
  <c r="B12" i="20" s="1"/>
  <c r="B390" i="17"/>
  <c r="A11" i="21" s="1"/>
  <c r="B386" i="17"/>
  <c r="A3" i="21" s="1"/>
  <c r="B379" i="17"/>
  <c r="B63" i="10" s="1"/>
  <c r="B375" i="17"/>
  <c r="B5" i="20" s="1"/>
  <c r="B371" i="17"/>
  <c r="B29" i="5" s="1"/>
  <c r="B368" i="17"/>
  <c r="B42" i="10" s="1"/>
  <c r="B365" i="17"/>
  <c r="B26" i="13" s="1"/>
  <c r="B354" i="17"/>
  <c r="B49" i="10" s="1"/>
  <c r="B349" i="17"/>
  <c r="B27" i="15" s="1"/>
  <c r="B347" i="17"/>
  <c r="D7" i="15" s="1"/>
  <c r="B343" i="17"/>
  <c r="B36" i="20" s="1"/>
  <c r="B339" i="17"/>
  <c r="B32" i="20" s="1"/>
  <c r="B335" i="17"/>
  <c r="B22" i="20" s="1"/>
  <c r="B332" i="17"/>
  <c r="B22" i="13" s="1"/>
  <c r="B330" i="17"/>
  <c r="B18" i="20" s="1"/>
  <c r="B326" i="17"/>
  <c r="B14" i="20" s="1"/>
  <c r="B322" i="17"/>
  <c r="B34" i="6" s="1"/>
  <c r="B318" i="17"/>
  <c r="B30" i="6" s="1"/>
  <c r="B314" i="17"/>
  <c r="B26" i="6" s="1"/>
  <c r="B312" i="17"/>
  <c r="B42" i="14" s="1"/>
  <c r="B308" i="17"/>
  <c r="B36" i="14" s="1"/>
  <c r="B304" i="17"/>
  <c r="B27" i="14" s="1"/>
  <c r="B301" i="17"/>
  <c r="B25" i="14" s="1"/>
  <c r="B297" i="17"/>
  <c r="B20" i="14" s="1"/>
  <c r="B293" i="17"/>
  <c r="B16" i="14" s="1"/>
  <c r="B289" i="17"/>
  <c r="B36" i="13" s="1"/>
  <c r="B285" i="17"/>
  <c r="B27" i="13" s="1"/>
  <c r="B281" i="17"/>
  <c r="B46" i="13" s="1"/>
  <c r="B277" i="17"/>
  <c r="B42" i="13" s="1"/>
  <c r="B273" i="17"/>
  <c r="B31" i="13" s="1"/>
  <c r="B263" i="17"/>
  <c r="B13" i="13" s="1"/>
  <c r="B259" i="17"/>
  <c r="B35" i="12" s="1"/>
  <c r="B255" i="17"/>
  <c r="B26" i="12" s="1"/>
  <c r="B251" i="17"/>
  <c r="B21" i="12" s="1"/>
  <c r="B247" i="17"/>
  <c r="B25" i="10" s="1"/>
  <c r="B243" i="17"/>
  <c r="B20" i="9" s="1"/>
  <c r="B239" i="17"/>
  <c r="B20" i="8" s="1"/>
  <c r="B235" i="17"/>
  <c r="B3" i="20" s="1"/>
  <c r="B48" i="2" s="1"/>
  <c r="V6" i="18" s="1"/>
  <c r="B231" i="17"/>
  <c r="A26" i="19" s="1"/>
  <c r="B227" i="17"/>
  <c r="A24" i="19" s="1"/>
  <c r="B223" i="17"/>
  <c r="A22" i="19" s="1"/>
  <c r="B219" i="17"/>
  <c r="A20" i="19" s="1"/>
  <c r="A18" i="19"/>
  <c r="A16" i="19"/>
  <c r="A14" i="19"/>
  <c r="A12" i="19"/>
  <c r="A10" i="19"/>
  <c r="A8" i="19"/>
  <c r="A6" i="19"/>
  <c r="D81" i="2"/>
  <c r="B35" i="2"/>
  <c r="L6" i="18" s="1"/>
  <c r="B179" i="17"/>
  <c r="B30" i="15" s="1"/>
  <c r="B175" i="17"/>
  <c r="B23" i="15" s="1"/>
  <c r="B171" i="17"/>
  <c r="B16" i="15" s="1"/>
  <c r="B167" i="17"/>
  <c r="B28" i="14" s="1"/>
  <c r="B161" i="17"/>
  <c r="B3" i="13" s="1"/>
  <c r="B43" i="2" s="1"/>
  <c r="T6" i="18" s="1"/>
  <c r="B157" i="17"/>
  <c r="B14" i="12" s="1"/>
  <c r="B153" i="17"/>
  <c r="B10" i="12" s="1"/>
  <c r="B135" i="17"/>
  <c r="B45" i="10" s="1"/>
  <c r="B108" i="17"/>
  <c r="B15" i="9" s="1"/>
  <c r="B101" i="17"/>
  <c r="B22" i="8" s="1"/>
  <c r="B92" i="17"/>
  <c r="B9" i="8" s="1"/>
  <c r="B88" i="17"/>
  <c r="B26" i="7" s="1"/>
  <c r="B83" i="17"/>
  <c r="B18" i="7" s="1"/>
  <c r="B79" i="17"/>
  <c r="B12" i="7" s="1"/>
  <c r="B75" i="17"/>
  <c r="B8" i="7" s="1"/>
  <c r="B73" i="17"/>
  <c r="B24" i="6" s="1"/>
  <c r="B69" i="17"/>
  <c r="B19" i="6" s="1"/>
  <c r="B65" i="17"/>
  <c r="B15" i="6" s="1"/>
  <c r="B61" i="17"/>
  <c r="B10" i="6" s="1"/>
  <c r="B57" i="17"/>
  <c r="B28" i="5" s="1"/>
  <c r="B53" i="17"/>
  <c r="B23" i="5" s="1"/>
  <c r="B49" i="17"/>
  <c r="B18" i="5" s="1"/>
  <c r="B45" i="17"/>
  <c r="B13" i="5" s="1"/>
  <c r="B41" i="17"/>
  <c r="B8" i="5" s="1"/>
  <c r="B34" i="17"/>
  <c r="A25" i="4" s="1"/>
  <c r="B30" i="17"/>
  <c r="A21" i="4" s="1"/>
  <c r="B22" i="17"/>
  <c r="A18" i="4" s="1"/>
  <c r="B18" i="17"/>
  <c r="A14" i="4" s="1"/>
  <c r="B17" i="2" s="1"/>
  <c r="F6" i="18" s="1"/>
  <c r="B14" i="17"/>
  <c r="A9" i="4" s="1"/>
  <c r="B14" i="2" s="1"/>
  <c r="B10" i="17"/>
  <c r="A5" i="4" s="1"/>
  <c r="B9" i="2" s="1"/>
  <c r="C6" i="18" s="1"/>
  <c r="B393" i="17"/>
  <c r="B20" i="20" s="1"/>
  <c r="B392" i="17"/>
  <c r="A15" i="21" s="1"/>
  <c r="B388" i="17"/>
  <c r="A7" i="21" s="1"/>
  <c r="B377" i="17"/>
  <c r="B26" i="20" s="1"/>
  <c r="B373" i="17"/>
  <c r="B5" i="15" s="1"/>
  <c r="B369" i="17"/>
  <c r="A18" i="1" s="1"/>
  <c r="B366" i="17"/>
  <c r="B27" i="12" s="1"/>
  <c r="B363" i="17"/>
  <c r="B360" i="17"/>
  <c r="B32" i="2" s="1"/>
  <c r="B356" i="17"/>
  <c r="A29" i="4" s="1"/>
  <c r="B351" i="17"/>
  <c r="B26" i="15" s="1"/>
  <c r="B345" i="17"/>
  <c r="B8" i="15" s="1"/>
  <c r="B341" i="17"/>
  <c r="B34" i="20" s="1"/>
  <c r="B337" i="17"/>
  <c r="B24" i="20" s="1"/>
  <c r="B328" i="17"/>
  <c r="B16" i="20" s="1"/>
  <c r="B324" i="17"/>
  <c r="B11" i="20" s="1"/>
  <c r="B320" i="17"/>
  <c r="B32" i="6" s="1"/>
  <c r="B316" i="17"/>
  <c r="B28" i="6" s="1"/>
  <c r="B310" i="17"/>
  <c r="B40" i="14" s="1"/>
  <c r="B306" i="17"/>
  <c r="B33" i="14" s="1"/>
  <c r="B299" i="17"/>
  <c r="B23" i="14" s="1"/>
  <c r="B295" i="17"/>
  <c r="B18" i="14" s="1"/>
  <c r="B291" i="17"/>
  <c r="B38" i="13" s="1"/>
  <c r="B287" i="17"/>
  <c r="B34" i="13" s="1"/>
  <c r="B283" i="17"/>
  <c r="B48" i="13" s="1"/>
  <c r="B279" i="17"/>
  <c r="B44" i="13" s="1"/>
  <c r="B275" i="17"/>
  <c r="B40" i="13" s="1"/>
  <c r="B271" i="17"/>
  <c r="B29" i="13" s="1"/>
  <c r="B268" i="17"/>
  <c r="B18" i="13" s="1"/>
  <c r="B264" i="17"/>
  <c r="B14" i="13" s="1"/>
  <c r="B261" i="17"/>
  <c r="B11" i="13" s="1"/>
  <c r="B257" i="17"/>
  <c r="B33" i="12" s="1"/>
  <c r="B253" i="17"/>
  <c r="B24" i="12" s="1"/>
  <c r="B249" i="17"/>
  <c r="B15" i="12" s="1"/>
  <c r="B245" i="17"/>
  <c r="B22" i="10" s="1"/>
  <c r="B241" i="17"/>
  <c r="B14" i="9" s="1"/>
  <c r="B237" i="17"/>
  <c r="B17" i="7" s="1"/>
  <c r="B233" i="17"/>
  <c r="A27" i="19" s="1"/>
  <c r="B229" i="17"/>
  <c r="A25" i="19" s="1"/>
  <c r="B225" i="17"/>
  <c r="A23" i="19" s="1"/>
  <c r="B221" i="17"/>
  <c r="A21" i="19" s="1"/>
  <c r="A19" i="19"/>
  <c r="A17" i="19"/>
  <c r="A15" i="19"/>
  <c r="A13" i="19"/>
  <c r="A11" i="19"/>
  <c r="A9" i="19"/>
  <c r="A7" i="19"/>
  <c r="A3" i="18"/>
  <c r="B3" i="2"/>
  <c r="B181" i="17"/>
  <c r="A37" i="4" s="1"/>
  <c r="B177" i="17"/>
  <c r="B25" i="15" s="1"/>
  <c r="B173" i="17"/>
  <c r="B20" i="15" s="1"/>
  <c r="B169" i="17"/>
  <c r="B13" i="15" s="1"/>
  <c r="B165" i="17"/>
  <c r="B3" i="14" s="1"/>
  <c r="B44" i="2" s="1"/>
  <c r="U6" i="18" s="1"/>
  <c r="B163" i="17"/>
  <c r="B9" i="13" s="1"/>
  <c r="B159" i="17"/>
  <c r="B18" i="12" s="1"/>
  <c r="B155" i="17"/>
  <c r="B12" i="12" s="1"/>
  <c r="B151" i="17"/>
  <c r="B8" i="12" s="1"/>
  <c r="B148" i="17"/>
  <c r="E31" i="10" s="1"/>
  <c r="B145" i="17"/>
  <c r="B56" i="10" s="1"/>
  <c r="B139" i="17"/>
  <c r="B50" i="10" s="1"/>
  <c r="B137" i="17"/>
  <c r="B47" i="10" s="1"/>
  <c r="B132" i="17"/>
  <c r="B40" i="10" s="1"/>
  <c r="B129" i="17"/>
  <c r="B36" i="10" s="1"/>
  <c r="B127" i="17"/>
  <c r="B34" i="10" s="1"/>
  <c r="B125" i="17"/>
  <c r="B32" i="10" s="1"/>
  <c r="B121" i="17"/>
  <c r="B23" i="10" s="1"/>
  <c r="B117" i="17"/>
  <c r="B12" i="10" s="1"/>
  <c r="B113" i="17"/>
  <c r="B8" i="10" s="1"/>
  <c r="B110" i="17"/>
  <c r="B19" i="9" s="1"/>
  <c r="B106" i="17"/>
  <c r="B12" i="9" s="1"/>
  <c r="B103" i="17"/>
  <c r="B3" i="9" s="1"/>
  <c r="B40" i="2" s="1"/>
  <c r="Q6" i="18" s="1"/>
  <c r="B100" i="17"/>
  <c r="B19" i="8" s="1"/>
  <c r="B97" i="17"/>
  <c r="B15" i="8" s="1"/>
  <c r="B90" i="17"/>
  <c r="B3" i="8" s="1"/>
  <c r="B39" i="2" s="1"/>
  <c r="P6" i="18" s="1"/>
  <c r="B86" i="17"/>
  <c r="B24" i="7" s="1"/>
  <c r="B81" i="17"/>
  <c r="B15" i="7" s="1"/>
  <c r="B77" i="17"/>
  <c r="B10" i="7" s="1"/>
  <c r="B71" i="17"/>
  <c r="B22" i="6" s="1"/>
  <c r="B63" i="17"/>
  <c r="B13" i="6" s="1"/>
  <c r="B59" i="17"/>
  <c r="B8" i="6" s="1"/>
  <c r="B55" i="17"/>
  <c r="B25" i="5" s="1"/>
  <c r="B51" i="17"/>
  <c r="B21" i="5" s="1"/>
  <c r="B47" i="17"/>
  <c r="B15" i="5" s="1"/>
  <c r="B43" i="17"/>
  <c r="B10" i="5" s="1"/>
  <c r="B39" i="17"/>
  <c r="B4" i="8" s="1"/>
  <c r="B32" i="17"/>
  <c r="A23" i="4" s="1"/>
  <c r="B28" i="17"/>
  <c r="B24" i="17"/>
  <c r="B20" i="17"/>
  <c r="A16" i="4" s="1"/>
  <c r="B16" i="17"/>
  <c r="A11" i="4" s="1"/>
  <c r="B16" i="2" s="1"/>
  <c r="E6" i="18" s="1"/>
  <c r="B12" i="17"/>
  <c r="A7" i="4" s="1"/>
  <c r="B11" i="2" s="1"/>
  <c r="B8" i="17"/>
  <c r="A3" i="4" s="1"/>
  <c r="B7" i="2" s="1"/>
  <c r="B395" i="17"/>
  <c r="B43" i="10" s="1"/>
  <c r="B146" i="17"/>
  <c r="C31" i="10" s="1"/>
  <c r="B143" i="17"/>
  <c r="B54" i="10" s="1"/>
  <c r="B142" i="17"/>
  <c r="B53" i="10" s="1"/>
  <c r="B141" i="17"/>
  <c r="B52" i="10" s="1"/>
  <c r="B123" i="17"/>
  <c r="B26" i="10" s="1"/>
  <c r="B119" i="17"/>
  <c r="B14" i="10" s="1"/>
  <c r="B115" i="17"/>
  <c r="B10" i="10" s="1"/>
  <c r="B95" i="17"/>
  <c r="B12" i="8" s="1"/>
  <c r="B391" i="17"/>
  <c r="A13" i="21" s="1"/>
  <c r="B387" i="17"/>
  <c r="A5" i="21" s="1"/>
  <c r="B384" i="17"/>
  <c r="B51" i="2" s="1"/>
  <c r="B376" i="17"/>
  <c r="B8" i="20" s="1"/>
  <c r="B372" i="17"/>
  <c r="B5" i="7" s="1"/>
  <c r="B359" i="17"/>
  <c r="A32" i="4" s="1"/>
  <c r="B355" i="17"/>
  <c r="B37" i="20" s="1"/>
  <c r="B353" i="17"/>
  <c r="B39" i="10" s="1"/>
  <c r="B350" i="17"/>
  <c r="B22" i="15" s="1"/>
  <c r="B344" i="17"/>
  <c r="B7" i="15" s="1"/>
  <c r="B340" i="17"/>
  <c r="B33" i="20" s="1"/>
  <c r="B336" i="17"/>
  <c r="B23" i="20" s="1"/>
  <c r="B333" i="17"/>
  <c r="B15" i="10" s="1"/>
  <c r="B331" i="17"/>
  <c r="B19" i="20" s="1"/>
  <c r="B327" i="17"/>
  <c r="B15" i="20" s="1"/>
  <c r="B323" i="17"/>
  <c r="B35" i="6" s="1"/>
  <c r="B319" i="17"/>
  <c r="B31" i="6" s="1"/>
  <c r="B315" i="17"/>
  <c r="B27" i="6" s="1"/>
  <c r="B309" i="17"/>
  <c r="B37" i="14" s="1"/>
  <c r="B305" i="17"/>
  <c r="B30" i="14" s="1"/>
  <c r="B302" i="17"/>
  <c r="B26" i="14" s="1"/>
  <c r="B298" i="17"/>
  <c r="B22" i="14" s="1"/>
  <c r="B294" i="17"/>
  <c r="B17" i="14" s="1"/>
  <c r="B290" i="17"/>
  <c r="B37" i="13" s="1"/>
  <c r="B286" i="17"/>
  <c r="B33" i="13" s="1"/>
  <c r="B282" i="17"/>
  <c r="B47" i="13" s="1"/>
  <c r="B278" i="17"/>
  <c r="B43" i="13" s="1"/>
  <c r="B274" i="17"/>
  <c r="B39" i="13" s="1"/>
  <c r="B270" i="17"/>
  <c r="B28" i="13" s="1"/>
  <c r="B267" i="17"/>
  <c r="B17" i="13" s="1"/>
  <c r="B260" i="17"/>
  <c r="B10" i="13" s="1"/>
  <c r="B256" i="17"/>
  <c r="B32" i="12" s="1"/>
  <c r="B252" i="17"/>
  <c r="B23" i="12" s="1"/>
  <c r="B248" i="17"/>
  <c r="B27" i="10" s="1"/>
  <c r="B244" i="17"/>
  <c r="B21" i="9" s="1"/>
  <c r="B240" i="17"/>
  <c r="B10" i="9" s="1"/>
  <c r="B236" i="17"/>
  <c r="B10" i="20" s="1"/>
  <c r="B232" i="17"/>
  <c r="B26" i="19" s="1"/>
  <c r="B228" i="17"/>
  <c r="B24" i="19" s="1"/>
  <c r="B224" i="17"/>
  <c r="B22" i="19" s="1"/>
  <c r="B220" i="17"/>
  <c r="B20" i="19" s="1"/>
  <c r="B18" i="19"/>
  <c r="B16" i="19"/>
  <c r="B14" i="19"/>
  <c r="B12" i="19"/>
  <c r="B10" i="19"/>
  <c r="B8" i="19"/>
  <c r="B6" i="19"/>
  <c r="B119" i="2"/>
  <c r="B22" i="2"/>
  <c r="H6" i="18" s="1"/>
  <c r="B180" i="17"/>
  <c r="B31" i="15" s="1"/>
  <c r="B176" i="17"/>
  <c r="B24" i="15" s="1"/>
  <c r="B172" i="17"/>
  <c r="B18" i="15" s="1"/>
  <c r="B168" i="17"/>
  <c r="B3" i="15" s="1"/>
  <c r="B45" i="2" s="1"/>
  <c r="W6" i="18" s="1"/>
  <c r="B164" i="17"/>
  <c r="B21" i="13" s="1"/>
  <c r="B162" i="17"/>
  <c r="B8" i="13" s="1"/>
  <c r="B158" i="17"/>
  <c r="B17" i="12" s="1"/>
  <c r="B154" i="17"/>
  <c r="B11" i="12" s="1"/>
  <c r="B150" i="17"/>
  <c r="B3" i="12" s="1"/>
  <c r="B42" i="2" s="1"/>
  <c r="S6" i="18" s="1"/>
  <c r="B147" i="17"/>
  <c r="D31" i="10" s="1"/>
  <c r="B144" i="17"/>
  <c r="B55" i="10" s="1"/>
  <c r="B136" i="17"/>
  <c r="B46" i="10" s="1"/>
  <c r="B131" i="17"/>
  <c r="B38" i="10" s="1"/>
  <c r="B128" i="17"/>
  <c r="B35" i="10" s="1"/>
  <c r="B124" i="17"/>
  <c r="B31" i="10" s="1"/>
  <c r="B120" i="17"/>
  <c r="B21" i="10" s="1"/>
  <c r="B116" i="17"/>
  <c r="B11" i="10" s="1"/>
  <c r="B112" i="17"/>
  <c r="B3" i="10" s="1"/>
  <c r="B41" i="2" s="1"/>
  <c r="R6" i="18" s="1"/>
  <c r="B109" i="17"/>
  <c r="B17" i="9" s="1"/>
  <c r="B105" i="17"/>
  <c r="B9" i="9" s="1"/>
  <c r="B102" i="17"/>
  <c r="B23" i="8" s="1"/>
  <c r="B99" i="17"/>
  <c r="B18" i="8" s="1"/>
  <c r="B96" i="17"/>
  <c r="B13" i="8" s="1"/>
  <c r="B93" i="17"/>
  <c r="B10" i="8" s="1"/>
  <c r="B89" i="17"/>
  <c r="B27" i="7" s="1"/>
  <c r="B85" i="17"/>
  <c r="B22" i="7" s="1"/>
  <c r="B84" i="17"/>
  <c r="B21" i="7" s="1"/>
  <c r="B80" i="17"/>
  <c r="B13" i="7" s="1"/>
  <c r="B76" i="17"/>
  <c r="B9" i="7" s="1"/>
  <c r="B70" i="17"/>
  <c r="B21" i="6" s="1"/>
  <c r="B66" i="17"/>
  <c r="B16" i="6" s="1"/>
  <c r="B62" i="17"/>
  <c r="B11" i="6" s="1"/>
  <c r="B58" i="17"/>
  <c r="B3" i="6" s="1"/>
  <c r="B37" i="2" s="1"/>
  <c r="N6" i="18" s="1"/>
  <c r="B54" i="17"/>
  <c r="B24" i="5" s="1"/>
  <c r="B50" i="17"/>
  <c r="B19" i="5" s="1"/>
  <c r="B46" i="17"/>
  <c r="B14" i="5" s="1"/>
  <c r="B42" i="17"/>
  <c r="B9" i="5" s="1"/>
  <c r="B35" i="17"/>
  <c r="A26" i="4" s="1"/>
  <c r="B27" i="17"/>
  <c r="B23" i="17"/>
  <c r="A19" i="4" s="1"/>
  <c r="B21" i="2" s="1"/>
  <c r="G6" i="18" s="1"/>
  <c r="B19" i="17"/>
  <c r="A15" i="4" s="1"/>
  <c r="B18" i="2" s="1"/>
  <c r="B15" i="17"/>
  <c r="A10" i="4" s="1"/>
  <c r="B15" i="2" s="1"/>
  <c r="B11" i="17"/>
  <c r="A6" i="4" s="1"/>
  <c r="B10" i="2" s="1"/>
  <c r="D6" i="18" s="1"/>
  <c r="B7" i="17"/>
  <c r="A12" i="1" s="1"/>
  <c r="B396" i="17"/>
  <c r="B25" i="20" s="1"/>
  <c r="B6" i="17"/>
  <c r="A8" i="1" s="1"/>
  <c r="C7" i="8"/>
  <c r="D7" i="14"/>
  <c r="D12" i="15"/>
  <c r="D7" i="12"/>
  <c r="D7" i="6"/>
  <c r="B19" i="7"/>
  <c r="B17" i="6"/>
  <c r="B23" i="2"/>
  <c r="I6" i="18" s="1"/>
  <c r="A22" i="4"/>
  <c r="E7" i="14"/>
  <c r="E8" i="20"/>
  <c r="E7" i="5"/>
  <c r="E7" i="8"/>
  <c r="E7" i="6"/>
  <c r="E7" i="10"/>
  <c r="E7" i="9"/>
  <c r="E12" i="15"/>
  <c r="E7" i="13"/>
  <c r="D7" i="10"/>
  <c r="D7" i="13"/>
  <c r="D7" i="8"/>
  <c r="D7" i="5"/>
  <c r="D7" i="7"/>
  <c r="D8" i="20"/>
  <c r="C3" i="15"/>
  <c r="C45" i="2" s="1"/>
  <c r="W7" i="18" s="1"/>
  <c r="B52" i="2"/>
  <c r="B23" i="13"/>
  <c r="B28" i="12"/>
  <c r="B16" i="10"/>
  <c r="G12" i="5"/>
  <c r="B30" i="2"/>
  <c r="A31" i="4"/>
  <c r="B16" i="13"/>
  <c r="B25" i="2"/>
  <c r="J6" i="18" s="1"/>
  <c r="G21" i="5"/>
  <c r="H9" i="8"/>
  <c r="C3" i="8" s="1"/>
  <c r="C39" i="2" s="1"/>
  <c r="P7" i="18" s="1"/>
  <c r="C3" i="9"/>
  <c r="C40" i="2" s="1"/>
  <c r="Q7" i="18" s="1"/>
  <c r="C7" i="9"/>
  <c r="C8" i="20"/>
  <c r="B19" i="10"/>
  <c r="I14" i="6" l="1"/>
  <c r="B17" i="10"/>
  <c r="B54" i="2"/>
  <c r="C7" i="7"/>
  <c r="B31" i="12"/>
  <c r="B24" i="13"/>
  <c r="B51" i="13"/>
  <c r="B4" i="6"/>
  <c r="B44" i="14"/>
  <c r="B4" i="14"/>
  <c r="B4" i="20"/>
  <c r="B25" i="9"/>
  <c r="B4" i="7"/>
  <c r="B38" i="6"/>
  <c r="B29" i="7"/>
  <c r="B4" i="5"/>
  <c r="B65" i="10"/>
  <c r="C7" i="6"/>
  <c r="C12" i="15"/>
  <c r="C7" i="12"/>
  <c r="C7" i="14"/>
  <c r="B29" i="12"/>
  <c r="C7" i="5"/>
  <c r="C7" i="10"/>
  <c r="C3" i="6"/>
  <c r="C37" i="2" s="1"/>
  <c r="N7" i="18" s="1"/>
  <c r="C3" i="5"/>
  <c r="C36" i="2" s="1"/>
  <c r="B18" i="10"/>
  <c r="B5" i="9"/>
  <c r="B5" i="8"/>
  <c r="B4" i="9"/>
  <c r="B25" i="8"/>
  <c r="B4" i="12"/>
  <c r="B4" i="15"/>
  <c r="B32" i="5"/>
  <c r="B42" i="20"/>
  <c r="B4" i="10"/>
  <c r="B4" i="13"/>
  <c r="B32" i="13"/>
  <c r="B33" i="15"/>
  <c r="B38" i="12"/>
  <c r="B31" i="2"/>
  <c r="B30" i="12"/>
  <c r="B25" i="13"/>
  <c r="A33" i="4"/>
  <c r="B26" i="2"/>
  <c r="K6" i="18" s="1"/>
  <c r="B5" i="10"/>
  <c r="B5" i="14"/>
  <c r="B5" i="13"/>
  <c r="B5" i="6"/>
  <c r="B5" i="5"/>
  <c r="C35" i="2" l="1"/>
  <c r="L7" i="18" s="1"/>
  <c r="M7" i="18"/>
</calcChain>
</file>

<file path=xl/sharedStrings.xml><?xml version="1.0" encoding="utf-8"?>
<sst xmlns="http://schemas.openxmlformats.org/spreadsheetml/2006/main" count="2113" uniqueCount="1898">
  <si>
    <t>Does the laboratory have appropriate packaging for referring specimens (triple package if air transport, or any package in conformity with local regulations or recommendations)?</t>
  </si>
  <si>
    <t>Inventory and storage</t>
  </si>
  <si>
    <t>Use</t>
  </si>
  <si>
    <t>Equipment inventory</t>
  </si>
  <si>
    <t>Equipment maintenance, calibration and monitoring</t>
  </si>
  <si>
    <t>Is there an equipment inventory?</t>
  </si>
  <si>
    <t>Comments</t>
  </si>
  <si>
    <t>Is the staff duly trained and authorized before first using equipment?</t>
  </si>
  <si>
    <t>HR</t>
  </si>
  <si>
    <t>Is the budget for staff salaries adequate for the need?</t>
  </si>
  <si>
    <t>Do these include minimum patient identification details?</t>
  </si>
  <si>
    <t>Laboratory identification</t>
  </si>
  <si>
    <t>Are waste management procedures implemented effectively?</t>
  </si>
  <si>
    <t>Name of the laboratory director</t>
  </si>
  <si>
    <t>Qualification and contact details of the laboratory director</t>
  </si>
  <si>
    <t>Number</t>
  </si>
  <si>
    <t>NA</t>
  </si>
  <si>
    <t>Public Health / Hospital / Health Centre / Environment / Food Control / Veterinary / Private / University / Research / Other?</t>
  </si>
  <si>
    <t>Provide here the answer to the open question/s and/or insert any additional information</t>
  </si>
  <si>
    <t>Is there an organizational structure defining the lines of authorities and responsibilities for key laboratory staff?</t>
  </si>
  <si>
    <t>Is there an adequate budget assigned for consumable and reagent purchase?</t>
  </si>
  <si>
    <t>Is there a procedure for the storage of primary specimens once analysed?</t>
  </si>
  <si>
    <t>What are the softwares/applications used in the laboratory:</t>
  </si>
  <si>
    <t>Windows and doors?</t>
  </si>
  <si>
    <t>Are accident/incident and nonconformities related to biorisk correctly managed (i.e. reported, recorded, investigated, and leading to preventive or corrective actions)?</t>
  </si>
  <si>
    <t>Human Resources</t>
  </si>
  <si>
    <t>External Quality Assessment</t>
  </si>
  <si>
    <t>BSC</t>
  </si>
  <si>
    <t>Uninterruptable Power Supply</t>
  </si>
  <si>
    <t>Biosafety Cabinet</t>
  </si>
  <si>
    <t>Internal Quality Control</t>
  </si>
  <si>
    <t>Information Technology</t>
  </si>
  <si>
    <t>Centrifuge, simple</t>
  </si>
  <si>
    <t>Freezer -20°C</t>
  </si>
  <si>
    <t>Freezer -70°C</t>
  </si>
  <si>
    <t>Refrigerator</t>
  </si>
  <si>
    <t>Autoclave (clean)</t>
  </si>
  <si>
    <t>Autoclave (dirty)</t>
  </si>
  <si>
    <t>ELISA equipment (Washer/Incubator/Reader)</t>
  </si>
  <si>
    <t>Central/Reference</t>
  </si>
  <si>
    <t>Intermediate</t>
  </si>
  <si>
    <t>Peripheral</t>
  </si>
  <si>
    <t>Is there an adequate budget assigned for equipment purchase/maintenance?</t>
  </si>
  <si>
    <t>Are there procedures for the validation and verification of methods and equipment as relevant?</t>
  </si>
  <si>
    <t>Acronyms referred to in this document</t>
  </si>
  <si>
    <t>Affiliated Ministry (if applicable)</t>
  </si>
  <si>
    <t>Estimated population covered by this laboratory</t>
  </si>
  <si>
    <t>Polio, FluNet, INFOSAN, Global Foodborne Infections Network, etc.</t>
  </si>
  <si>
    <t>Is there an inventory system for consumables and reagents?</t>
  </si>
  <si>
    <t>Is there a system for accurately forecasting needs for consumables and reagents?</t>
  </si>
  <si>
    <t>Name of the equipment?</t>
  </si>
  <si>
    <t>Name and contact details of manufacturer (or local supplier)?</t>
  </si>
  <si>
    <t>Maintenance activities?</t>
  </si>
  <si>
    <t>Biosafety Cabinet class II</t>
  </si>
  <si>
    <t>Plexiglass screen</t>
  </si>
  <si>
    <t>If yes, is there a standardized form/document to report notificable diseases or other events?</t>
  </si>
  <si>
    <t>IT</t>
  </si>
  <si>
    <t>Does the laboratory receive specimens from the field during the investigation of public health events or public health surveys?</t>
  </si>
  <si>
    <t>Vortex</t>
  </si>
  <si>
    <t>Water distiller</t>
  </si>
  <si>
    <t>Facilities</t>
  </si>
  <si>
    <t>Are procedures in place to record incidents or complaints?</t>
  </si>
  <si>
    <t>Reporting</t>
  </si>
  <si>
    <t>Human resources</t>
  </si>
  <si>
    <t>1- English</t>
  </si>
  <si>
    <t>Country</t>
  </si>
  <si>
    <t>Region/Province/District</t>
  </si>
  <si>
    <t>Name of the laboratory</t>
  </si>
  <si>
    <t>Address</t>
  </si>
  <si>
    <t>Telephone</t>
  </si>
  <si>
    <t>Fax</t>
  </si>
  <si>
    <t>E-mail</t>
  </si>
  <si>
    <t>Level of laboratory</t>
  </si>
  <si>
    <t>Affiliation/ type of laboratory (several answers possible)</t>
  </si>
  <si>
    <t>Health / Agriculture / Trade, Commerce / Education / Defense / Other?</t>
  </si>
  <si>
    <t>Is the laboratory equipped with:</t>
  </si>
  <si>
    <t>Telephone?</t>
  </si>
  <si>
    <t>Fax?</t>
  </si>
  <si>
    <t>Computer with Internet access?</t>
  </si>
  <si>
    <t>Is a system in place to organize the management of laboratory documents and records?</t>
  </si>
  <si>
    <t>Are specimens recorded in a book, worksheet, computer or other comparable system?</t>
  </si>
  <si>
    <t>Biorisk management</t>
  </si>
  <si>
    <t>Is the equipment maintained in a safe working condition (including electrical safety)?</t>
  </si>
  <si>
    <t>Is a preventive maintenance programme in place?</t>
  </si>
  <si>
    <t>1.</t>
  </si>
  <si>
    <t>2.</t>
  </si>
  <si>
    <t>2.1</t>
  </si>
  <si>
    <t>3.</t>
  </si>
  <si>
    <t>4.</t>
  </si>
  <si>
    <t>4.1</t>
  </si>
  <si>
    <t>Internal communication and structure</t>
  </si>
  <si>
    <t>External communication</t>
  </si>
  <si>
    <t>Licensing/Supervision/Accreditation</t>
  </si>
  <si>
    <t>Procurement</t>
  </si>
  <si>
    <t xml:space="preserve">All data in this module are automatically retrieved, nothing is to be filled in here except the comment boxes </t>
  </si>
  <si>
    <t>Documents to be collected</t>
  </si>
  <si>
    <t>1; 2; 3; 4</t>
  </si>
  <si>
    <t>X</t>
  </si>
  <si>
    <t>World Health Organization</t>
  </si>
  <si>
    <t>Possible answers (unless otherwise advised): 1.Yes; 2.Partial; 3.No; 4.Non applicable</t>
  </si>
  <si>
    <t>Is a standard specimen request form available for those requesting tests?</t>
  </si>
  <si>
    <t>If yes or partial, does it include:</t>
  </si>
  <si>
    <t>Specimen handling</t>
  </si>
  <si>
    <t>If yes or partial:</t>
  </si>
  <si>
    <t>Specimen collection, handling and transport</t>
  </si>
  <si>
    <t>Condition (i.e. new, used)?</t>
  </si>
  <si>
    <t>EQA</t>
  </si>
  <si>
    <t>Is it maintained (including calibration if applicable)?</t>
  </si>
  <si>
    <t>5.</t>
  </si>
  <si>
    <t>6.</t>
  </si>
  <si>
    <t>6.1</t>
  </si>
  <si>
    <t>8.</t>
  </si>
  <si>
    <t>8.1</t>
  </si>
  <si>
    <t>8.2</t>
  </si>
  <si>
    <t>8.3</t>
  </si>
  <si>
    <t>8.4</t>
  </si>
  <si>
    <t>8.5</t>
  </si>
  <si>
    <t>9.</t>
  </si>
  <si>
    <t>9.1</t>
  </si>
  <si>
    <t>9.2</t>
  </si>
  <si>
    <t>9.4</t>
  </si>
  <si>
    <t>9.5</t>
  </si>
  <si>
    <t>10.</t>
  </si>
  <si>
    <t>10.1</t>
  </si>
  <si>
    <t>11.</t>
  </si>
  <si>
    <t>11.1</t>
  </si>
  <si>
    <t>11.2</t>
  </si>
  <si>
    <t>7.</t>
  </si>
  <si>
    <t>What is the general condition of laboratory building and infrastructure? For the following questions, choose one of the following answers: 1.Good; 2.Medium; 3.Bad; 4.Non applicable</t>
  </si>
  <si>
    <t>Does the laboratory face electricity interruption (1.Never; 2.Sometimes; 3.Regularly; 4.Non applicable)?</t>
  </si>
  <si>
    <t>Is key/sensitive equipment protected by a UPS (Uninterruptable Power Supply)?</t>
  </si>
  <si>
    <t>Organization and management</t>
  </si>
  <si>
    <t>Budget</t>
  </si>
  <si>
    <t>Specimens</t>
  </si>
  <si>
    <t>Computer for laboratory work</t>
  </si>
  <si>
    <t>Printer for laboratory work</t>
  </si>
  <si>
    <t>Staff number</t>
  </si>
  <si>
    <t>Infrastructure</t>
  </si>
  <si>
    <t>Work conditions</t>
  </si>
  <si>
    <t>Is it registered?</t>
  </si>
  <si>
    <t>Is it certified?</t>
  </si>
  <si>
    <t>Are corrective actions implemented if IQC results are not acceptable?</t>
  </si>
  <si>
    <t>Are corrective actions implemented if EQA results are not acceptable?</t>
  </si>
  <si>
    <t xml:space="preserve">Public health functions </t>
  </si>
  <si>
    <t>Quality procedures</t>
  </si>
  <si>
    <t>Specimen referral / transport</t>
  </si>
  <si>
    <t>Cerebrospinal Fluid</t>
  </si>
  <si>
    <t>Surveillance and response</t>
  </si>
  <si>
    <t>CSF</t>
  </si>
  <si>
    <t>Other</t>
  </si>
  <si>
    <t>TB</t>
  </si>
  <si>
    <t>Tuberculosis</t>
  </si>
  <si>
    <t>WHO</t>
  </si>
  <si>
    <t>CO2</t>
  </si>
  <si>
    <t>DNA</t>
  </si>
  <si>
    <t>ELISA</t>
  </si>
  <si>
    <t>PCR</t>
  </si>
  <si>
    <t>UV</t>
  </si>
  <si>
    <t>IQC</t>
  </si>
  <si>
    <t>UPS</t>
  </si>
  <si>
    <t>International Organization for Standardization</t>
  </si>
  <si>
    <t>ISO</t>
  </si>
  <si>
    <t>Vacuum pump</t>
  </si>
  <si>
    <t>Date of the assessment (DD/MM/YYYY)</t>
  </si>
  <si>
    <t>Polymerase Chain Reaction</t>
  </si>
  <si>
    <t>Deoxyribonucleic acid</t>
  </si>
  <si>
    <t>Carbon Dioxide</t>
  </si>
  <si>
    <t>Ultraviolet</t>
  </si>
  <si>
    <t>Enzyme-linked immunosorbent assay</t>
  </si>
  <si>
    <t>Export</t>
  </si>
  <si>
    <t>Affiliation/ type of laboratory</t>
  </si>
  <si>
    <t>General comments on the assessment</t>
  </si>
  <si>
    <t>Conclusions and recommendations</t>
  </si>
  <si>
    <t>Insert photographs below</t>
  </si>
  <si>
    <t>Documents</t>
  </si>
  <si>
    <t>Is/are the person/s in charge of shipments trained for the transport of infectious substances?</t>
  </si>
  <si>
    <t xml:space="preserve">Are expired reagents used (1.Never; 2.Sometimes; 3.Regularly; 4.Non applicable)? </t>
  </si>
  <si>
    <t>Data and information management</t>
  </si>
  <si>
    <t>Test results and reports</t>
  </si>
  <si>
    <t>What are the days and hours of operation of routine service?</t>
  </si>
  <si>
    <t>Service hours</t>
  </si>
  <si>
    <t>Document control</t>
  </si>
  <si>
    <t>Does the laboratory have an archive system?</t>
  </si>
  <si>
    <t>Are the archived documents retrievable?</t>
  </si>
  <si>
    <t>Walls, floors and roofs?</t>
  </si>
  <si>
    <t>Benches?</t>
  </si>
  <si>
    <t>Heating / air conditioner / ventilation?</t>
  </si>
  <si>
    <t>Lighting?</t>
  </si>
  <si>
    <t>Describe participation in international programmes/networks (if applicable)</t>
  </si>
  <si>
    <t>Annex 2: Laboratory Assessment Tool / Facility Questionnaire</t>
  </si>
  <si>
    <t>Are the results reviewed and authorized before the results are released?</t>
  </si>
  <si>
    <t>Data analysis and statistics</t>
  </si>
  <si>
    <t>Are all original observations/results of the laboratory recorded in a worksheet or electronic database?</t>
  </si>
  <si>
    <t>Data security - Confidentiality</t>
  </si>
  <si>
    <t>Is there an immediate notification of physicians when results are critical for patient care?</t>
  </si>
  <si>
    <t>Is there an immediate notification of relevant ministry/surveillance network when results are critical?</t>
  </si>
  <si>
    <t>Name of the assessor/s</t>
  </si>
  <si>
    <t>Contact details of the assessor/s</t>
  </si>
  <si>
    <t>Name of the responding person/s</t>
  </si>
  <si>
    <t>Qualification and contact details of the responding person/s</t>
  </si>
  <si>
    <t>Number of:</t>
  </si>
  <si>
    <t>Specimen collection</t>
  </si>
  <si>
    <t>IT and Laboratory Information Management System (LIMS)</t>
  </si>
  <si>
    <t>LIMS</t>
  </si>
  <si>
    <t>Laboratory Information Management System</t>
  </si>
  <si>
    <t>SOP</t>
  </si>
  <si>
    <t>Standard Operating Procedure/s</t>
  </si>
  <si>
    <t>Annexe 2 : Outil d'Evaluation des Laboratoires / Questionnaire Installations</t>
  </si>
  <si>
    <t>Identification du laboratoire</t>
  </si>
  <si>
    <t>Pays</t>
  </si>
  <si>
    <t>Région/Province/District</t>
  </si>
  <si>
    <t>Nom du laboratoire</t>
  </si>
  <si>
    <t>Adresse</t>
  </si>
  <si>
    <t>Téléphone</t>
  </si>
  <si>
    <t>Courriel</t>
  </si>
  <si>
    <t>Nom du directeur du laboratoire</t>
  </si>
  <si>
    <t>Titres et coordonnées du directeur du laboratoire</t>
  </si>
  <si>
    <t>Date de l'évaluation (JJ/MM/AAAA)</t>
  </si>
  <si>
    <t>Nom du/des évaluateur(s)</t>
  </si>
  <si>
    <t>Coordonnées du/des évaluateurs(s)</t>
  </si>
  <si>
    <t>Nom des personnes interrogées</t>
  </si>
  <si>
    <t>Titres et coordonnées des personnes interrogées</t>
  </si>
  <si>
    <t>Niveau du laboratoire</t>
  </si>
  <si>
    <t>Central / de référence</t>
  </si>
  <si>
    <t>Intermédiaire</t>
  </si>
  <si>
    <t>Périphérique</t>
  </si>
  <si>
    <t>Autre</t>
  </si>
  <si>
    <t>Affiliation / type de laboratoire (plusieurs réponses possibles)</t>
  </si>
  <si>
    <t>Santé publique / Hôpital / Centre de santé / Environnement / Sécurité alimentaire / Vétérinaire / Privé / Universitaire / Recherche / Autre ?</t>
  </si>
  <si>
    <t>Ministère affilié (le cas échéant)</t>
  </si>
  <si>
    <t>Santé / Agriculture / Commerce / Education / Défense / Autre ?</t>
  </si>
  <si>
    <t>Estimation de la population couverte par ce laboratoire</t>
  </si>
  <si>
    <t>Décrire la participation du laboratoire à des programmes / réseaux internationaux (le cas échéant)</t>
  </si>
  <si>
    <t>Polio, FluNet, INFOSAN, Réseau mondial des infections d'origine alimentaire (GFN), etc.</t>
  </si>
  <si>
    <t>Documents à réunir</t>
  </si>
  <si>
    <t>1; 2; 3; 5</t>
  </si>
  <si>
    <t>Donner ici les réponses aux questions ouvertes et/ou insérer toute information complémentaire</t>
  </si>
  <si>
    <t>Réponses possibles (à moins d'une autre indication) : 1. Oui ; 2. Partiellement ; 3. Non ; 4. Non applicable</t>
  </si>
  <si>
    <t>Organisation et gestion</t>
  </si>
  <si>
    <t>Horaires de service</t>
  </si>
  <si>
    <t>Quels sont les jours et heures d'ouverture du service de routine ?</t>
  </si>
  <si>
    <t>Le cas échéant, quels sont les jours et heures d'ouverture du service d'urgence ?</t>
  </si>
  <si>
    <t>Communication externe</t>
  </si>
  <si>
    <t>Le laboratoire est-il équipé :</t>
  </si>
  <si>
    <t>Du téléphone ?</t>
  </si>
  <si>
    <t>Du fax ?</t>
  </si>
  <si>
    <t>D'un ordinateur avec accès Internet ?</t>
  </si>
  <si>
    <t>Communication et structure internes</t>
  </si>
  <si>
    <t>Y a-t-il une structure organisationnelle définissant la chaîne de commande et les responsabilités des personnels clés du laboratoire ?</t>
  </si>
  <si>
    <t>Le budget destiné aux salaires du personnel suffit-il aux besoins ?</t>
  </si>
  <si>
    <t>Le budget attribué à l'achat des consommables et réactifs est-il suffisant ?</t>
  </si>
  <si>
    <t>Le budget destiné à l'achat et à l'entretien du matériel est-il suffisant ?</t>
  </si>
  <si>
    <t>Autorisation d'exercer / Supervision / Accréditation</t>
  </si>
  <si>
    <t xml:space="preserve">Documents </t>
  </si>
  <si>
    <t>Contrôle des documents</t>
  </si>
  <si>
    <t>Y a-t-il un système permettant de gérer les documents et registres du laboratoire ?</t>
  </si>
  <si>
    <t>Le laboratoire dispose-t-il d'un système d'archivage ?</t>
  </si>
  <si>
    <t>Les documents archivés peuvent-ils être consultés ?</t>
  </si>
  <si>
    <t>Méthodes destinées à assurer la qualité</t>
  </si>
  <si>
    <t>Y a-t-il une procédure pour le stockage des échantillons primaires après analyse ?</t>
  </si>
  <si>
    <t>Y a-t-il des procédures pour la validation et la vérification des méthodes et du matériel ?</t>
  </si>
  <si>
    <t>Y a-t-il des procédures pour l'enregistrement des incidents et des plaintes ?</t>
  </si>
  <si>
    <t>Prélèvement, manipulation et transport des échantillons</t>
  </si>
  <si>
    <t>Prélèvement des échantillons</t>
  </si>
  <si>
    <t>Comprennent-elles un minimum de détails permettant d'identifier le patient ?</t>
  </si>
  <si>
    <t>Y a-t-il un formulaire standard de demande de prélèvement pour ceux qui prescrivent les analyses ?</t>
  </si>
  <si>
    <t>Si oui ou partiellement, comprend-il :</t>
  </si>
  <si>
    <t>Les échantillons sont-ils enregistrés dans un cahier, sur une feuille de calcul, dans un ordinateur ou autre système comparable ?</t>
  </si>
  <si>
    <t>Les diverses portions de l'échantillon sont-elles traçables à l'échantillon primaire d'origine (numéro d'identification, etc.) ?</t>
  </si>
  <si>
    <t>Manipulation des échantillons</t>
  </si>
  <si>
    <t>Transmission / transport des échantillons</t>
  </si>
  <si>
    <t>Le laboratoire dispose-t-il d'emballages appropriés pour transférer des échantillons (triple emballage si l'envoi se fait par avion, ou tout autre emballage conforme aux réglementations ou recommandations locales) ?</t>
  </si>
  <si>
    <t>La/les personne/s responsable/s des envois est-elle/sont-elles formée/s au transport des matière infectieuses ?</t>
  </si>
  <si>
    <t>Si oui ou partiellement :</t>
  </si>
  <si>
    <t>Est-il/elle au courant des réglementations ou recommandations locales ou nationales ?</t>
  </si>
  <si>
    <t>Est-il/elle au courant des réglementations ou recommandations internationales ?</t>
  </si>
  <si>
    <t>Gestion des données et de l'information</t>
  </si>
  <si>
    <t>Résultat des analyses et compte-rendu</t>
  </si>
  <si>
    <t>Toutes les observations/résultats originaux du laboratoire sont-ils enregistrés sur une feuille de paillasse ou dans une base de données électronique ?</t>
  </si>
  <si>
    <t>Les résultats sont-ils revus et signés avant leur diffusion ?</t>
  </si>
  <si>
    <t>Lorsque les échantillons doivent être transmis à un autre laboratoire, y a-t-il une procédure définissant la manière dont le compte-rendu est alors diffusé et par quel laboratoire ?</t>
  </si>
  <si>
    <t>La notification aux médecins est-elle immédiate lorsque les résultats sont critiques pour la prise en charge du patient ?</t>
  </si>
  <si>
    <t>La notification au ministère/réseau de surveillance est-elle immédiate lorsque les résultats sont critiques ?</t>
  </si>
  <si>
    <t>Analyse des données et statistiques</t>
  </si>
  <si>
    <t>Sécurité des données - Confidentialité</t>
  </si>
  <si>
    <t>TI et Système informatisé de gestion de laboratoire (SIGL)</t>
  </si>
  <si>
    <t>Quels sont les logiciels/applications utilisés par le laboratoire :</t>
  </si>
  <si>
    <t>Achats</t>
  </si>
  <si>
    <t>Inventaire et stockage</t>
  </si>
  <si>
    <t>Y a-t-il un système d'inventaire pour les consommables et réactifs ?</t>
  </si>
  <si>
    <t>Utilisation</t>
  </si>
  <si>
    <t>Les nouveaux réactifs (nouveau produit, nouveau lot, y compris les réactifs préparés sur place) sont-ils validés par rapport aux anciens réactifs ou matériaux de référence avant l'emploi ?</t>
  </si>
  <si>
    <t>Y a-t-il un système permettant de prévoir avec précision les besoins en matière de consommables et réactifs ?</t>
  </si>
  <si>
    <t>Les réactifs expirés sont-ils utilisés (1.Jamais ; 2.Parfois ; 3.Régulièrement ; 4.Non applicable) ?</t>
  </si>
  <si>
    <t>Inventaire des équipements</t>
  </si>
  <si>
    <t>Y a-t-il un inventaire des équipements ?</t>
  </si>
  <si>
    <t>Le nom de l'équipement ?</t>
  </si>
  <si>
    <t>Le nom et les coordonnées du fabricant (ou du distributeur local) ?</t>
  </si>
  <si>
    <t>Son état (p. ex. neuf, usagé) ?</t>
  </si>
  <si>
    <t>Les activités de maintenance ?</t>
  </si>
  <si>
    <t>Entretien, calibration et contrôle des équipements</t>
  </si>
  <si>
    <t>Le matériel est-il entretenu de manière à assurer la sécurité des conditions de  travail (y compris la sécurité électrique) ?</t>
  </si>
  <si>
    <t>Le personnel est-il dûment formé et autorisé avant de pouvoir utiliser un équipement ?</t>
  </si>
  <si>
    <t>Un programme de maintenance préventive est-il mis en place ?</t>
  </si>
  <si>
    <t>Autoclave (propre)</t>
  </si>
  <si>
    <t>Autoclave (sale)</t>
  </si>
  <si>
    <t>Poste de sécurité microbiologique (PSM), classe II</t>
  </si>
  <si>
    <t>Centrifugeuse, simple</t>
  </si>
  <si>
    <t>Ordinateur pour les travaux de laboratoire</t>
  </si>
  <si>
    <t>Matériel pour test ELISA (laveur/incubateur/lecteur)</t>
  </si>
  <si>
    <t>Congélateur - 20°C</t>
  </si>
  <si>
    <t>Congélateur - 70°C</t>
  </si>
  <si>
    <t>Ecran en plexiglas</t>
  </si>
  <si>
    <t>Imprimante pour travaux de laboratoire</t>
  </si>
  <si>
    <t>Réfrigérateur</t>
  </si>
  <si>
    <t>Cycleur thermique (thermocycleur, machine PCR ou amplificateur d'ADN), en temps réel</t>
  </si>
  <si>
    <t>Pompe à vide</t>
  </si>
  <si>
    <t>Distillateur d'eau</t>
  </si>
  <si>
    <t>Nombre</t>
  </si>
  <si>
    <t>Est-il enregistré ?</t>
  </si>
  <si>
    <t>Est-il entretenu (y compris le calibrage, le cas échéant) ?</t>
  </si>
  <si>
    <t>Est-il certifié ?</t>
  </si>
  <si>
    <t>LCR</t>
  </si>
  <si>
    <t>POS</t>
  </si>
  <si>
    <t>Evaluation externe de la qualité</t>
  </si>
  <si>
    <t>Installations</t>
  </si>
  <si>
    <t>Infrastructures</t>
  </si>
  <si>
    <t>Quel est l'état général du bâtiment et des infrastructures du laboratoire ? Pour les questions suivantes, choisir une des réponses suivantes : 1.Bon ; 2.Moyen ; 3.Mauvais ; 4.Non applicable.</t>
  </si>
  <si>
    <t>Murs, sols, toits ?</t>
  </si>
  <si>
    <t>Fenêtre et portes ?</t>
  </si>
  <si>
    <t>Paillasses ?</t>
  </si>
  <si>
    <t>Chauffage / Climatisation / Ventilation ?</t>
  </si>
  <si>
    <t>Eclairage ?</t>
  </si>
  <si>
    <t>Conditions de travail</t>
  </si>
  <si>
    <t>Le laboratoire subit-il des coupures d'électricité (1.Jamais ; 2.Parfois ; 3.Régulièrement ; 4.Non applicable) ?</t>
  </si>
  <si>
    <t>Le matériel important/sensible est-il protégé par un onduleur ?</t>
  </si>
  <si>
    <t>Ressources humaines</t>
  </si>
  <si>
    <t>Effectifs</t>
  </si>
  <si>
    <t>Nombre de :</t>
  </si>
  <si>
    <t>Compétences</t>
  </si>
  <si>
    <t>Gestion des risques biologiques</t>
  </si>
  <si>
    <t>Les procédures de désinfection et de décontamination sont-elles efficacement appliquées ?</t>
  </si>
  <si>
    <t>Les procédures de gestion des déchets sont-elles efficacement appliquées ?</t>
  </si>
  <si>
    <t>Les accidents/incidents et non-conformités relatifs aux risques biologiques sont-ils correctement gérés (c.-à-d. notifiés, enregistrés, examinés et suivis d'actions préventives ou correctives) ?</t>
  </si>
  <si>
    <t>Fonctions liées à la santé publique</t>
  </si>
  <si>
    <t>Surveillance et riposte</t>
  </si>
  <si>
    <t>Echantillons</t>
  </si>
  <si>
    <t>Le laboratoire reçoit-il des échantillons venus du terrain lors d'investigations d'événements de santé publique ou d'enquêtes de santé publique ?</t>
  </si>
  <si>
    <t>Déclaration</t>
  </si>
  <si>
    <t>Si oui, y a-t-il un formulaire/document standard permettant de notifier les maladies à déclaration obligatoire ou d'autres événements ?</t>
  </si>
  <si>
    <t>Observations</t>
  </si>
  <si>
    <t>Toutes les données présentes dans ce module sont automatiquement extraites des modules précédents. L'évaluateur ne peut ajouter des observations que dans les encadrés figurant au bas de la page.</t>
  </si>
  <si>
    <t>Affiliation/type de laboratoire</t>
  </si>
  <si>
    <t>Observations générales concernant l'évaluation</t>
  </si>
  <si>
    <t>Conclusions et recommandations</t>
  </si>
  <si>
    <t>Insérer les photos ci-dessous</t>
  </si>
  <si>
    <t>Acronymes utilisés dans le présent document</t>
  </si>
  <si>
    <t>PSM</t>
  </si>
  <si>
    <t>Poste de sécurité microbiologique</t>
  </si>
  <si>
    <t>Dioxyde de carbone</t>
  </si>
  <si>
    <t>Liquide céphalorachidien</t>
  </si>
  <si>
    <t>ADN</t>
  </si>
  <si>
    <t>Acide désoxyribonucléique</t>
  </si>
  <si>
    <t>Test immunoenzymatique</t>
  </si>
  <si>
    <t>EEQ</t>
  </si>
  <si>
    <t>CQI</t>
  </si>
  <si>
    <t>Contrôle de qualité interne</t>
  </si>
  <si>
    <t>Organisation internationale de normalisation</t>
  </si>
  <si>
    <t>TI</t>
  </si>
  <si>
    <t>Technologies de l'information</t>
  </si>
  <si>
    <t>SIGL</t>
  </si>
  <si>
    <t>Système informatisé de gestion de laboratoire</t>
  </si>
  <si>
    <t>Amplification en chaîne par polymérase</t>
  </si>
  <si>
    <t>Procédure(s) Opératoire(s) Standardisée(s)</t>
  </si>
  <si>
    <t>Tuberculose</t>
  </si>
  <si>
    <t>OMS</t>
  </si>
  <si>
    <t>Organisation mondiale de la Santé</t>
  </si>
  <si>
    <t>2-  French</t>
  </si>
  <si>
    <t>3-  Spanish</t>
  </si>
  <si>
    <t>Identificación del laboratorio</t>
  </si>
  <si>
    <t>País</t>
  </si>
  <si>
    <t>Región/Provincia/Distrito</t>
  </si>
  <si>
    <t>Nombre del laboratorio</t>
  </si>
  <si>
    <t>Dirección</t>
  </si>
  <si>
    <t>Teléfono</t>
  </si>
  <si>
    <t>Nombre del director del laboratorio</t>
  </si>
  <si>
    <t>Cualificación y datos de contacto del director del laboratorio</t>
  </si>
  <si>
    <t>Fecha de la evaluación (DD/MM/AAAA)</t>
  </si>
  <si>
    <t>Nombre del(de los) evaluador(es)</t>
  </si>
  <si>
    <t>Datos de contacto del(de los) evaluador(es)</t>
  </si>
  <si>
    <t>Nombre de la(s) persona(s) entrevistada(s)</t>
  </si>
  <si>
    <t>Cualificación y datos de contacto de la(s) persona(s) entrevistada(s)</t>
  </si>
  <si>
    <t>Nivel de laboratorio</t>
  </si>
  <si>
    <t>Periférico</t>
  </si>
  <si>
    <t>Otro</t>
  </si>
  <si>
    <t>Documentos que deben recopilarse</t>
  </si>
  <si>
    <t>Responda aquí a las preguntas abiertas y/o incluya cualquier información adicional</t>
  </si>
  <si>
    <t>Organización y gestión</t>
  </si>
  <si>
    <t>Horas de servicio</t>
  </si>
  <si>
    <t>¿Cuáles son los días y horarios de funcionamiento del servicio rutinario?</t>
  </si>
  <si>
    <t>Comunicación externa</t>
  </si>
  <si>
    <t>¿Dispone el laboratorio de:</t>
  </si>
  <si>
    <t>Presupuesto</t>
  </si>
  <si>
    <t>Autorización/Supervisión/Acreditación</t>
  </si>
  <si>
    <t>Documentos</t>
  </si>
  <si>
    <t>Control de documentos</t>
  </si>
  <si>
    <t>¿Existe un sistema para organizar la gestión de los documentos y registros del laboratorio?</t>
  </si>
  <si>
    <t>¿Se han establecido procedimientos para registrar incidentes o quejas?</t>
  </si>
  <si>
    <t>Si la respuesta es sí o en parte:</t>
  </si>
  <si>
    <t>¿Ha(n) recibido formación sobre las reglamentaciones o recomendaciones locales o nacionales?</t>
  </si>
  <si>
    <t>Análisis de datos y estadísticas</t>
  </si>
  <si>
    <t>Adquisición</t>
  </si>
  <si>
    <t>Inventario y almacenamiento</t>
  </si>
  <si>
    <t>Uso</t>
  </si>
  <si>
    <t>Inventario de los equipos</t>
  </si>
  <si>
    <t>¿Existe un inventario de los equipos?</t>
  </si>
  <si>
    <t>Mantenimiento, calibración y control de los equipos</t>
  </si>
  <si>
    <t>Autoclave (limpio)</t>
  </si>
  <si>
    <t>Autoclave (sucio)</t>
  </si>
  <si>
    <t>Cabina de seguridad biológica de clase II</t>
  </si>
  <si>
    <t>Centrífuga, simple</t>
  </si>
  <si>
    <t>Extractor automático de ADN</t>
  </si>
  <si>
    <t>Congelador -20°C</t>
  </si>
  <si>
    <t>Congelador -70°C</t>
  </si>
  <si>
    <t>Pantalla de plexiglás</t>
  </si>
  <si>
    <t>Impresora para trabajo de laboratorio</t>
  </si>
  <si>
    <t>Refrigerador</t>
  </si>
  <si>
    <t>Bomba de vacío</t>
  </si>
  <si>
    <t>Agitador tipo vórtex</t>
  </si>
  <si>
    <t>Destilador de agua</t>
  </si>
  <si>
    <t>Número</t>
  </si>
  <si>
    <t>¿Está registrado?</t>
  </si>
  <si>
    <t>¿Está certificado?</t>
  </si>
  <si>
    <t>POE</t>
  </si>
  <si>
    <t>Evaluación externa de la calidad</t>
  </si>
  <si>
    <t>Instalaciones</t>
  </si>
  <si>
    <t>Infraestructuras</t>
  </si>
  <si>
    <t>Paredes, suelos y techos</t>
  </si>
  <si>
    <t>Ventanas y puertas</t>
  </si>
  <si>
    <t>Calefacción/aire acondicionado/ventilación</t>
  </si>
  <si>
    <t>Iluminación</t>
  </si>
  <si>
    <t>Condiciones de trabajo</t>
  </si>
  <si>
    <t>Recursos humanos</t>
  </si>
  <si>
    <t>Número de:</t>
  </si>
  <si>
    <t>Gestión de riesgos biológicos</t>
  </si>
  <si>
    <t>Funciones relacionadas con la salud pública</t>
  </si>
  <si>
    <t>Vigilancia y respuesta</t>
  </si>
  <si>
    <t>Notificación</t>
  </si>
  <si>
    <t>Comentarios</t>
  </si>
  <si>
    <t xml:space="preserve">Afiliación/tipo de laboratorio  </t>
  </si>
  <si>
    <t>Comentarios generales sobre la evaluación</t>
  </si>
  <si>
    <t>Conclusiones y recomendaciones</t>
  </si>
  <si>
    <t>Exportación</t>
  </si>
  <si>
    <t>Acrónimos utilizados en este documento</t>
  </si>
  <si>
    <t>CSB</t>
  </si>
  <si>
    <t>Cabina de seguridad biológica</t>
  </si>
  <si>
    <t>Dióxido de carbono</t>
  </si>
  <si>
    <t xml:space="preserve">Líquido cefalorraquídeo </t>
  </si>
  <si>
    <t>Ácido desoxirribonucleico</t>
  </si>
  <si>
    <t>Control interno de la calidad</t>
  </si>
  <si>
    <t>Organización Internacional para la Normalización</t>
  </si>
  <si>
    <t>Tecnologías de la información</t>
  </si>
  <si>
    <t>Sistema de información de laboratorio</t>
  </si>
  <si>
    <t>Reacción en cadena de la polimerasa</t>
  </si>
  <si>
    <t>Sistema de alimentación ininterrumpida</t>
  </si>
  <si>
    <t>Ultravioleta</t>
  </si>
  <si>
    <t>Organización Mundial de la Salud</t>
  </si>
  <si>
    <t>Приложение 2. Вопросник "Инструмент для оценки качества лабораторий/объект"</t>
  </si>
  <si>
    <t>Идентификация лаборатории</t>
  </si>
  <si>
    <t>Страна</t>
  </si>
  <si>
    <t>Регион/провинция/район</t>
  </si>
  <si>
    <t>Название лаборатории</t>
  </si>
  <si>
    <t>Адрес</t>
  </si>
  <si>
    <t>Телефон</t>
  </si>
  <si>
    <t>Факс</t>
  </si>
  <si>
    <t>ФИО директора лаборатории</t>
  </si>
  <si>
    <t>Квалификация и контактные данные директора лаборатории</t>
  </si>
  <si>
    <t>Дата проведения оценки (день/месяц/год)</t>
  </si>
  <si>
    <t>ФИО оценщика (оценщиков)</t>
  </si>
  <si>
    <t>Контактные данные оценщика (оценщиков)</t>
  </si>
  <si>
    <t>ФИО ответственного лица (ответственных лиц)</t>
  </si>
  <si>
    <t>Квалификация и контактные данные опрашиваемого лица (опрашиваемых лиц)</t>
  </si>
  <si>
    <t>Уровень лаборатории</t>
  </si>
  <si>
    <t xml:space="preserve">Промежуточная </t>
  </si>
  <si>
    <t xml:space="preserve">Периферийная </t>
  </si>
  <si>
    <t xml:space="preserve">Другое </t>
  </si>
  <si>
    <t>Неприменимо</t>
  </si>
  <si>
    <t>Подведомственность/тип лаборатории (возможно несколько ответов)</t>
  </si>
  <si>
    <t xml:space="preserve">Общественное здравоохранение/больница/медицинский центр/охрана окружающей среды/контроль качества продуктов питания/ветеринарная/частная/университетская/научно-исследовательская/другое? </t>
  </si>
  <si>
    <t>При каком министерстве (если применимо)</t>
  </si>
  <si>
    <t>здравоохранения/сельского хозяйства/торговли/образования/обороны/другом?</t>
  </si>
  <si>
    <t>Предполагаемая численность населения, охваченного данной лабораторией</t>
  </si>
  <si>
    <t>Опишите участие в международных программах/сетях (если применимо)</t>
  </si>
  <si>
    <t>Polio, FluNet, INFOSAN, Глобальная сеть по пищевым инфекциям и т. д.</t>
  </si>
  <si>
    <t>Документы, которые необходимо собрать</t>
  </si>
  <si>
    <t>Поместите сюда ответ на открытый вопрос (открытые вопросы) и/или внесите любую дополнительную информацию</t>
  </si>
  <si>
    <t>Возможные ответы (если не указано иное): 1. Да; 2. Отчасти; 3. Нет; 4. Неприменимо</t>
  </si>
  <si>
    <t>Организационная структура и управление</t>
  </si>
  <si>
    <t>Часы работы</t>
  </si>
  <si>
    <t>Обычные дни и часы работы</t>
  </si>
  <si>
    <t>Внешние контакты</t>
  </si>
  <si>
    <t>Есть ли в лаборатории:</t>
  </si>
  <si>
    <t>Телефон?</t>
  </si>
  <si>
    <t>Факс?</t>
  </si>
  <si>
    <t>Компьютер с доступом в Интернет?</t>
  </si>
  <si>
    <t>Внутренняя связь и структура</t>
  </si>
  <si>
    <t>Существует ли организационная структура с четким определением порядка подчиненности и ответственности основного персонала лаборатории?</t>
  </si>
  <si>
    <t>Бюджет</t>
  </si>
  <si>
    <t xml:space="preserve">Соответствует ли потребностям бюджет заработной платы персонала? </t>
  </si>
  <si>
    <t>Выделяются ли достаточные средства на приобретение расходных материалов и реагентов?</t>
  </si>
  <si>
    <t>Выделяются ли достаточные средства на закупку/обслуживание оборудования?</t>
  </si>
  <si>
    <t>Лицензирование/надзор/аккредитация</t>
  </si>
  <si>
    <t xml:space="preserve">Документы </t>
  </si>
  <si>
    <t>Контроль документации</t>
  </si>
  <si>
    <t>Существует ли система организации управления лабораторной документацией и архивами?</t>
  </si>
  <si>
    <t>Имеется ли в лаборатории система архивов?</t>
  </si>
  <si>
    <t>Возможно ли извлечение документов из архивов?</t>
  </si>
  <si>
    <t>Порядок контроля качества</t>
  </si>
  <si>
    <t>Существует ли процедура для хранения первичных образцов после проведения анализа?</t>
  </si>
  <si>
    <t>Существуют ли процедуры для утверждения и проверки методик и оборудования в соответствующих случаях?</t>
  </si>
  <si>
    <t>Существуют ли процедуры регистрации происшествий или жалоб?</t>
  </si>
  <si>
    <t>Существуют ли зафиксированные в письменном виде процедуры по обеспечению биологической безопасности?</t>
  </si>
  <si>
    <t>Сбор, обработка и транспортирование образцов</t>
  </si>
  <si>
    <t>Сбор образцов</t>
  </si>
  <si>
    <t>Являются процедуры сбора образцов документально оформленными и доступными для соответствующих сотрудников?</t>
  </si>
  <si>
    <t>Включают ли они минимальные персональные данные пациента?</t>
  </si>
  <si>
    <t>Существует ли стандартная форма запроса образцов для лиц, получивших направление на анализы?</t>
  </si>
  <si>
    <t>Регистрируются ли образцы в журнале, рабочей таблице, в компьютере или другой сопоставимой системе?</t>
  </si>
  <si>
    <t>Возможно ли прослеживание доз образца до первоначальной первичной пробы (идентификационный номер и т. д.)?</t>
  </si>
  <si>
    <t>Обработка образцов</t>
  </si>
  <si>
    <t>Направление/транспортирование образцов</t>
  </si>
  <si>
    <t>Имеется ли в лаборатории надлежащая упаковка для пересылки образцов (тройная упаковка для перевозки воздушным транспортом или любая упаковка в соответствии с местными нормами или рекомендациями)?</t>
  </si>
  <si>
    <t>Есть ли в лаборатории лицо/лица, ответственное/ответственные за перевозки и обладающее (обладающие) квалификацией в вопросах транспортировки инфекционных веществ?</t>
  </si>
  <si>
    <t>В случае ответа "Да" или "Отчасти":</t>
  </si>
  <si>
    <t>Имеет ли это лицо подготовку в области местных или национальных норм и правил или рекомендаций?</t>
  </si>
  <si>
    <t>Имеет ли это лицо подготовку в области международных норм и правил?</t>
  </si>
  <si>
    <t>Управление данными и информацией</t>
  </si>
  <si>
    <t>Результаты тестов и отчеты о них</t>
  </si>
  <si>
    <t xml:space="preserve">Фиксирует ли лаборатория все первоначальные наблюдения/результаты в рабочей таблице или в электронной базе данных? </t>
  </si>
  <si>
    <t>Подвергаются ли результаты проверке и утверждению до их выдачи?</t>
  </si>
  <si>
    <t>Когда образцы должны быть направлены в другую лабораторию, существует ли процедура для определения, каким образом затем был выпущен отчет и какой лабораторией?</t>
  </si>
  <si>
    <t>Существует ли порядок незамедлительного уведомления врачей, если результаты имеют критическое значение для лечения пациента?</t>
  </si>
  <si>
    <t>Существует ли порядок незамедлительного уведомления соответствующего министерства/надзорной сети в случае получения результатов, имеющих критическое значение?</t>
  </si>
  <si>
    <t>Анализ данных и статистика</t>
  </si>
  <si>
    <t xml:space="preserve">Безопасность данных – конфиденциальность </t>
  </si>
  <si>
    <t>ИТ и Система управления лабораторной информацией (LIMS)</t>
  </si>
  <si>
    <t>Какое программное обеспечение/приложения используются в лаборатории:</t>
  </si>
  <si>
    <t>Расходные материалы и реагенты</t>
  </si>
  <si>
    <t xml:space="preserve">Закупки </t>
  </si>
  <si>
    <t>Есть ли сотрудники, ответственные за управление расходными материалами и реагентами (инвентаризация запасов, заказ и т. д.)?</t>
  </si>
  <si>
    <t>Инвентаризация и хранение</t>
  </si>
  <si>
    <t>Существует ли система инвентаризации расходных материалов и реагентов?</t>
  </si>
  <si>
    <t xml:space="preserve">Использование </t>
  </si>
  <si>
    <t>Существует ли система точного расчета потребностей в расходных материалах и реагентах?</t>
  </si>
  <si>
    <t>Оборудование</t>
  </si>
  <si>
    <t>Инвентарная опись оборудования</t>
  </si>
  <si>
    <t>Существует ли инвентарная опись оборудования?</t>
  </si>
  <si>
    <t>Наименование оборудования?</t>
  </si>
  <si>
    <t>Наименование и контактные данные производителя (или местного поставщика)?</t>
  </si>
  <si>
    <t>Состояние (то есть новое, использованное)?</t>
  </si>
  <si>
    <t>Работы по техническому обслуживанию?</t>
  </si>
  <si>
    <t>Техническое обслуживание, калибровка и контроль оборудования</t>
  </si>
  <si>
    <t>Содержится ли оборудование в надежном рабочем состоянии (включая электробезопасность)?</t>
  </si>
  <si>
    <t>Проходит ли персонал надлежащую подготовку и аттестацию перед первым использованием оборудования?</t>
  </si>
  <si>
    <t>Существует ли программа профилактического обслуживания?</t>
  </si>
  <si>
    <t>Автоклав ("чистый")</t>
  </si>
  <si>
    <t>Автоклав ("грязный")</t>
  </si>
  <si>
    <t>Бокс биологической безопасности (БББ), класс II</t>
  </si>
  <si>
    <t>Центрифуга, простая</t>
  </si>
  <si>
    <t>Компьютер для лабораторного использования</t>
  </si>
  <si>
    <t>Автоматизированный экстрактор ДНК</t>
  </si>
  <si>
    <t>Морозильник –20°C</t>
  </si>
  <si>
    <t>Морозильник –70°C</t>
  </si>
  <si>
    <t>Плексигласовый экран</t>
  </si>
  <si>
    <t>Принтер для лабораторного использования</t>
  </si>
  <si>
    <t xml:space="preserve">Холодильник </t>
  </si>
  <si>
    <t>Вакуумный насос</t>
  </si>
  <si>
    <t>Вихревая труба</t>
  </si>
  <si>
    <t>Опреснитель воды</t>
  </si>
  <si>
    <t>Количество</t>
  </si>
  <si>
    <t>Осуществляется ли обслуживание (в том числе в соответствующих случаях, калибровка)?</t>
  </si>
  <si>
    <t>Имеется ли сертификация?</t>
  </si>
  <si>
    <t>СМЖ</t>
  </si>
  <si>
    <t>СОП</t>
  </si>
  <si>
    <t>Внешняя оценка качества</t>
  </si>
  <si>
    <t>Инфраструктура</t>
  </si>
  <si>
    <t>Каково общее состояние лабораторного здания и инфраструктуры? На следующие вопросы выберите один из следующих ответов: 1. Хорошо; 2. Удовлетворительно; 3. Плохо; 4. Неприменимо</t>
  </si>
  <si>
    <t>Стены, полы и крыши?</t>
  </si>
  <si>
    <t>Окна и двери?</t>
  </si>
  <si>
    <t>Лабораторные столы?</t>
  </si>
  <si>
    <t>Отопление/кондиционирование воздуха/вентиляция?</t>
  </si>
  <si>
    <t>Освещение?</t>
  </si>
  <si>
    <t>Условия работы?</t>
  </si>
  <si>
    <t>Испытывает ли лаборатория перебои в электроснабжении (1. Никогда; 2. Иногда; 3. Регулярно; 4. Неприменимо)?</t>
  </si>
  <si>
    <t>Защищено ли основное/чувствительное оборудование с помощью ИБП (источник бесперебойного питания)?</t>
  </si>
  <si>
    <t>Людские ресурсы</t>
  </si>
  <si>
    <t>Численность персонала</t>
  </si>
  <si>
    <t>Численность:</t>
  </si>
  <si>
    <t>Вспомогательный/административный персонал</t>
  </si>
  <si>
    <t>Управление биорисками</t>
  </si>
  <si>
    <t xml:space="preserve">Принимаются ли надлежащие меры в отношении аварий/происшествий и несоблюдения норм и правил, связанных с биорисками (то есть сообщение, фиксирование, расследование, принятие профилактических мер или мер по устранению недостатков)? </t>
  </si>
  <si>
    <t>Функции в области общественного здравоохранения</t>
  </si>
  <si>
    <t>Надзор и реагирование</t>
  </si>
  <si>
    <t xml:space="preserve">Образцы </t>
  </si>
  <si>
    <t xml:space="preserve">Отчетность </t>
  </si>
  <si>
    <t>Если "Да", существует ли стандартная форма/документ для сообщения о подлежащих обязательной регистрации болезнях или других событиях?</t>
  </si>
  <si>
    <t>Комментарии</t>
  </si>
  <si>
    <t>Принадлежность/тип лаборатории</t>
  </si>
  <si>
    <t>Общие комментарии к оценке</t>
  </si>
  <si>
    <t>Выводы и рекомендации</t>
  </si>
  <si>
    <t>Ниже вставить фотографии</t>
  </si>
  <si>
    <t>Экспорт</t>
  </si>
  <si>
    <t>Акронимы и сокращения, упоминаемые в данном документе</t>
  </si>
  <si>
    <t>БББ</t>
  </si>
  <si>
    <t>Бокс биологической безопасности</t>
  </si>
  <si>
    <t>Двуокись углерода</t>
  </si>
  <si>
    <t>Спинномозговая жидкость</t>
  </si>
  <si>
    <t>ДНК</t>
  </si>
  <si>
    <t>Дезоксирибонуклеиновая кислота</t>
  </si>
  <si>
    <t>Ферментный иммуносорбентный тест</t>
  </si>
  <si>
    <t>ВОК</t>
  </si>
  <si>
    <t>ЛР</t>
  </si>
  <si>
    <t>ВКК</t>
  </si>
  <si>
    <t>Внутренний контроль качества</t>
  </si>
  <si>
    <t>ИСО</t>
  </si>
  <si>
    <t>Международная организация по стандартизации</t>
  </si>
  <si>
    <t>ИТ</t>
  </si>
  <si>
    <t>Информационные технологии</t>
  </si>
  <si>
    <t>Система управления лабораторной информацией</t>
  </si>
  <si>
    <t>ПЦР</t>
  </si>
  <si>
    <t>Полимеразная цепная реакция</t>
  </si>
  <si>
    <t>Стандартные операционные процедуры</t>
  </si>
  <si>
    <t>ТБ</t>
  </si>
  <si>
    <t xml:space="preserve">Туберкулез </t>
  </si>
  <si>
    <t>ИБП</t>
  </si>
  <si>
    <t>Источник бесперебойного питания</t>
  </si>
  <si>
    <t>УФ</t>
  </si>
  <si>
    <t>Ультрафиолетовое излучение</t>
  </si>
  <si>
    <t>ВОЗ</t>
  </si>
  <si>
    <t>Всемирная организация здравоохранения</t>
  </si>
  <si>
    <t>Оснащенность</t>
  </si>
  <si>
    <t>Does the laboratory have outreach arrangements with clinical health care facilities for specimen collection and transport practices from the field during the investigation of public health emergencies?</t>
  </si>
  <si>
    <t>Nucleic acid automated extractor</t>
  </si>
  <si>
    <t>2.2</t>
  </si>
  <si>
    <t>2.3</t>
  </si>
  <si>
    <t>9.3</t>
  </si>
  <si>
    <t>9.6</t>
  </si>
  <si>
    <t>Des équipements de protection individuelle (EPI) sont-ils disponibles en quantité suffisante pour la charge de travail et le nombre de personnel de laboratoire ?</t>
  </si>
  <si>
    <t xml:space="preserve">EVD </t>
  </si>
  <si>
    <t>PPE</t>
  </si>
  <si>
    <t>VHF</t>
  </si>
  <si>
    <t>Personal protective equipment</t>
  </si>
  <si>
    <t>FHV</t>
  </si>
  <si>
    <t>Viral haemorrhagic fever</t>
  </si>
  <si>
    <t>Fièvre hémorragique virale</t>
  </si>
  <si>
    <t>EPI</t>
  </si>
  <si>
    <t>Equipement de protection individuelle</t>
  </si>
  <si>
    <t>WHOCC</t>
  </si>
  <si>
    <t>WHO Collaborating Centres</t>
  </si>
  <si>
    <t>Ebola virus disease</t>
  </si>
  <si>
    <t>Maladie à virus Ebola</t>
  </si>
  <si>
    <t>Automate d'extraction d'acides nucléiques</t>
  </si>
  <si>
    <t>Le laboratoire a-t-il contacté et sensibilisé des établissements de soins cliniques sur la collecte des échantillons et les pratiques de transport depuis ​​le terrain lors des investigations d'urgences de santé publique ?</t>
  </si>
  <si>
    <t>If yes or partial, are the following subjects addressed:</t>
  </si>
  <si>
    <t>Si oui ou partiellement, les sujets suivants sont-ils abordés :</t>
  </si>
  <si>
    <t>В случае ответа "Да" или "Отчасти" – рассматриваются ли в них следующие вопросы:</t>
  </si>
  <si>
    <t>Les méthodes de prélèvement spécifiques à EVD / FHV sont-elles documentées et à la disposition du personnel pertinent ?</t>
  </si>
  <si>
    <t>RT-PCR</t>
  </si>
  <si>
    <t>Reverse Transcription Polymerase Chain Reaction</t>
  </si>
  <si>
    <t xml:space="preserve">Amplification en chaîne par polymérase après transcription inverse </t>
  </si>
  <si>
    <t xml:space="preserve"> </t>
  </si>
  <si>
    <t>Is there an adequate budget assigned for surveillance and/or overall public health activities?</t>
  </si>
  <si>
    <t>Le budget attribué à la surveillance et/ou à des activités générales de santé publique est-il suffisant ?</t>
  </si>
  <si>
    <t>Are collection procedures documented and available to relevant personnel?</t>
  </si>
  <si>
    <t>Can the laboratory provide basic statistical data from its activities (e.g. number of tests ordered, aggregated qualitative/quantitative data, etc.)?</t>
  </si>
  <si>
    <t>Are access and modification of patient data protected (for paper-based and/or electronic system)?</t>
  </si>
  <si>
    <t>Is efficient back-up in place to prevent loss of patient result data in case of theft or other incident for the above system(s)?</t>
  </si>
  <si>
    <t>Consumables and reagents management</t>
  </si>
  <si>
    <t xml:space="preserve">Does the laboratory experience problems with reagent delivery like delays, temperature not adequate, reference error, etc. (1.Never; 2.Sometimes; 3.Regularly; 4.Non applicable)? </t>
  </si>
  <si>
    <t>Is there a responsible staff for consumable and reagent management (inventory, order, etc.)?</t>
  </si>
  <si>
    <t xml:space="preserve">Are disposable supplies (e.g. tips, plastic pipettes, gloves) reused (1.Never; 2.Sometimes; 3.Regularly; 4.Non applicable)? </t>
  </si>
  <si>
    <t>Are consumables and reagents appropriately stored (temperature, humidity, etc.) with storage conditions monitored (thermometer, etc.)?</t>
  </si>
  <si>
    <t>Equipment management</t>
  </si>
  <si>
    <t>Does the laboratory have a dedicated person in charge of the equipment (maintenance management, etc.)?</t>
  </si>
  <si>
    <t>Is there a defined protocol and time period for pipette calibration?</t>
  </si>
  <si>
    <t>If applicable, do you have an emergency electric generator or other backup power source?</t>
  </si>
  <si>
    <t>Does the laboratory face water shortages (1.Never; 2.Sometimes; 3.Regularly; 4.Non applicable)?</t>
  </si>
  <si>
    <t>Total m2 available:</t>
  </si>
  <si>
    <t>Number of rooms:</t>
  </si>
  <si>
    <t>Managers/senior staff (postgraduate degree)</t>
  </si>
  <si>
    <t>Laboratory technologists or technicians (performing tests)</t>
  </si>
  <si>
    <t>Laboratory assistants/medical aides (not doing tests)</t>
  </si>
  <si>
    <t>Support/administrative staff</t>
  </si>
  <si>
    <t>Other staff</t>
  </si>
  <si>
    <t>For other staff, please specify:</t>
  </si>
  <si>
    <t>Total number of persons working in the laboratory</t>
  </si>
  <si>
    <t>Is the staff number adequate to undertake the required work?</t>
  </si>
  <si>
    <t>Is there a plan for surge capacity?</t>
  </si>
  <si>
    <t>Has a quality manager been designated?</t>
  </si>
  <si>
    <t>Are the personnel trained in molecular biology?</t>
  </si>
  <si>
    <t>Has a biosafety officer been designated?</t>
  </si>
  <si>
    <t>Are the personnel trained in biosafety?</t>
  </si>
  <si>
    <t>If yes, or partial:</t>
  </si>
  <si>
    <t>Are there any type of periodical competency assessment of the personnel?</t>
  </si>
  <si>
    <t>Safety conditions</t>
  </si>
  <si>
    <t>Do you use biosafety cabinets to manipulate samples producing potential dangerous aerosols?</t>
  </si>
  <si>
    <t xml:space="preserve">Do you have a biohazard sign indicated on the doors of the rooms where microorganisms are handled? </t>
  </si>
  <si>
    <t>Staff health services</t>
  </si>
  <si>
    <t>Does your staff have access to occupational health services?</t>
  </si>
  <si>
    <t>Use of safety equipment (PPE) and Biosafety behaviour</t>
  </si>
  <si>
    <t>Do staff adhere to basic biosafety behaviours (PPE not worn outside lab areas, no eating or drinking within lab, no open-toed footwear, etc.)</t>
  </si>
  <si>
    <t>Disinfection and waste management</t>
  </si>
  <si>
    <t>Has the laboratory undergone an audit or assessment by a third party within the last two years and implemented recommendations where relevant?</t>
  </si>
  <si>
    <t>Are current versions of published standards and other similar documents in use in the laboratory available (e.g. norms, guidelines, instrument manuals, test kit inserts etc.)?</t>
  </si>
  <si>
    <t>Biosafety procedures</t>
  </si>
  <si>
    <t>Are written biosafety procedures available?</t>
  </si>
  <si>
    <t xml:space="preserve">   - Waste disposal?</t>
  </si>
  <si>
    <t>Has a risk assessment related to the procedures undertaken in the laboratory been performed and documented?</t>
  </si>
  <si>
    <t xml:space="preserve"> - in conducting a risk assessment</t>
  </si>
  <si>
    <t xml:space="preserve"> - in biosafety while sampling</t>
  </si>
  <si>
    <t xml:space="preserve"> - in biosafety while manipulating laboratory samples</t>
  </si>
  <si>
    <t>- in using disinfectants and procedures in disinfections</t>
  </si>
  <si>
    <t>- in proper waste management (handling hazardous and non hazardous wastes)</t>
  </si>
  <si>
    <t>- in biological spill clean up</t>
  </si>
  <si>
    <t>Qualifications and skills</t>
  </si>
  <si>
    <t xml:space="preserve">   - in nucleic acid extraction</t>
  </si>
  <si>
    <t xml:space="preserve">   - in primer design</t>
  </si>
  <si>
    <t xml:space="preserve">   - in assay data analysis</t>
  </si>
  <si>
    <t xml:space="preserve">  -  in PCR assay optimization and validation</t>
  </si>
  <si>
    <t>Is there adequate separate disposals for infectious and non-infectious wastes?</t>
  </si>
  <si>
    <t>Do rooms have different sinks for handwashing only? (one per unit)</t>
  </si>
  <si>
    <t>Are COVID-19 specific collection procedures documented and available to relevant personnel?</t>
  </si>
  <si>
    <t>Are consumables and reagents inspected upon receipt?</t>
  </si>
  <si>
    <t>Is the date of opening clearly written on reagents/ kits?</t>
  </si>
  <si>
    <t>Is there daily monitoring and recording of temperatures for temperature-dependent equipment?</t>
  </si>
  <si>
    <t>Is there daily monitoring and recording of airflow in biosafety cabinets?</t>
  </si>
  <si>
    <t>Are there dedicated PPE for each PCR area (extraction, mastermix, and amplification)?</t>
  </si>
  <si>
    <t xml:space="preserve">   - Handwashing?</t>
  </si>
  <si>
    <t xml:space="preserve">   - Disinfection of contaminated materials?</t>
  </si>
  <si>
    <t xml:space="preserve">   - Sterilisation?</t>
  </si>
  <si>
    <t xml:space="preserve">   - Glassware and equipment washing?</t>
  </si>
  <si>
    <t xml:space="preserve">   - Laboratory cleaning?</t>
  </si>
  <si>
    <t xml:space="preserve">   - Storage and destroy hazard sample?</t>
  </si>
  <si>
    <t xml:space="preserve">   - Laboratory related injury?</t>
  </si>
  <si>
    <t xml:space="preserve">   - Fire emergency?</t>
  </si>
  <si>
    <t xml:space="preserve">   - Personnal Protective Equipment (PPE)</t>
  </si>
  <si>
    <t xml:space="preserve">   - Spillage?</t>
  </si>
  <si>
    <t xml:space="preserve">   - Is he/she trained for local or national regulations or recommendations?</t>
  </si>
  <si>
    <t xml:space="preserve">   - Is he/she trained in international regulations?</t>
  </si>
  <si>
    <t>Has the biosafety cabinet been checked to see if it is installed, calibrated and functions correctly?</t>
  </si>
  <si>
    <t>Does the laboratory give advice on specimen collection and transport practices from the field during the investigation of public health emergencies?</t>
  </si>
  <si>
    <t>Type of laboratory:</t>
  </si>
  <si>
    <t>Other laboratory</t>
  </si>
  <si>
    <t>1 (Yes) / 2 (No)</t>
  </si>
  <si>
    <t>Is the laboratory part of a national surveillance network ?</t>
  </si>
  <si>
    <t>Has the laboratory defined responsibilities in national preparedness and response to public health emergencies like (but not limited to) COVID-19 outbreak?</t>
  </si>
  <si>
    <t>Does the lab receive clinical specimens from local laboratories for confirmation and other tests?</t>
  </si>
  <si>
    <t>Is there a procedure for recording and reporting IQC results for corrective action if not working properly?</t>
  </si>
  <si>
    <t>Is there a system in place to record and assess EQA results?</t>
  </si>
  <si>
    <t>Microfuge</t>
  </si>
  <si>
    <t>Serology</t>
  </si>
  <si>
    <t>Laboratory testing</t>
  </si>
  <si>
    <t>Average number of specimens tested per day</t>
  </si>
  <si>
    <t>Average number of PCR or RT-PCR tests run per week</t>
  </si>
  <si>
    <t>Average number of specimens tested in serology per week</t>
  </si>
  <si>
    <t>Disciplines addressed in the laboratory:</t>
  </si>
  <si>
    <t>weight 2 for average score</t>
  </si>
  <si>
    <t>weight 1 for average score</t>
  </si>
  <si>
    <t>weight 1</t>
  </si>
  <si>
    <t>weight 1 for average score of 2.1 and (average of 2.2 and 2.3)</t>
  </si>
  <si>
    <t>weight 3 for average score</t>
  </si>
  <si>
    <t>weight 1 for each question scored (grey cells) on the sheet</t>
  </si>
  <si>
    <t>Waste disposal equipment?</t>
  </si>
  <si>
    <t>Is the laboratory size adequate for all the activities that are undertaken?</t>
  </si>
  <si>
    <t>Is there dedicated waste for used solvents?</t>
  </si>
  <si>
    <t>Where are labcoats and laboratory linens washed? (1 outside laundry service, 2  lab, 3 home)</t>
  </si>
  <si>
    <t>Does the laboratory staff use adequate PPE while working in the laboratory?</t>
  </si>
  <si>
    <t xml:space="preserve">   - Serology</t>
  </si>
  <si>
    <t xml:space="preserve">   - Other (please specify in 'comments')</t>
  </si>
  <si>
    <t>NAAT</t>
  </si>
  <si>
    <t>If non reference laboratory assessed, does the laboratory refer specimens or isolates to a national reference laboratory for public health purpose (e.g. routine surveillance, outbreak investigation)?</t>
  </si>
  <si>
    <t>If national reference laboratory assessed, is the laboratory part of an international surveillance network ?</t>
  </si>
  <si>
    <t>Are there locks on the freezers where primary specimens and aliquots are stored?</t>
  </si>
  <si>
    <t>PCR working station</t>
  </si>
  <si>
    <t>Are specimen aliquots traceable to the original primary sample (identification number, etc.)?</t>
  </si>
  <si>
    <t>Are the personnel trained in quality management?</t>
  </si>
  <si>
    <t xml:space="preserve">   - in phylogenetic analyses</t>
  </si>
  <si>
    <t xml:space="preserve">   - in multiple sequence alignment for PCR performance troubleshooting</t>
  </si>
  <si>
    <t xml:space="preserve">   - in conventionnal PCR and gel electrophoresis</t>
  </si>
  <si>
    <t xml:space="preserve">   - in real-time PCR </t>
  </si>
  <si>
    <t>Are there door entry locks with security measures that prevent non relevant staff or visitors to enter the laboratory?</t>
  </si>
  <si>
    <t>Is there enough disinfectants available for use at any time?</t>
  </si>
  <si>
    <t>Are PPE available in enough quantities for the work load and number of laboratory personnel?</t>
  </si>
  <si>
    <t>Are there dedicated equipment for each PCR room (pipettes and pipette tips, microfuge, vortex, etc)?</t>
  </si>
  <si>
    <t>For a full assessment of laboratory capacities the full Laboratory Assessment Tool should be used (https://www.who.int/ihr/publications/laboratory_tool/en)</t>
  </si>
  <si>
    <t>Has the laboratory received a certification or ISO accreditation through a national or international body?</t>
  </si>
  <si>
    <t>Are specimen handling and testing procedures (RNA extraction, RT-PCR, serology, etc.) readily available to staff, as relevant?</t>
  </si>
  <si>
    <t>Is a transportation system for sample referal (bus, ambulance, national postal service, etc.) already set-up?</t>
  </si>
  <si>
    <t xml:space="preserve">   If yes, is the laboratory already in surge capacity?</t>
  </si>
  <si>
    <t>Are disinfection and decontamination procedures implemented?</t>
  </si>
  <si>
    <t>Does the laboratory have a stock of emergency laboratory sampling kits (personal protective equipment, sample collection material, transport media, sample transport packaging)?</t>
  </si>
  <si>
    <t>Extraction manifold</t>
  </si>
  <si>
    <t>* List additional equipment as appropriate</t>
  </si>
  <si>
    <t xml:space="preserve">   If yes, with which technique and on which platform? </t>
  </si>
  <si>
    <t>Is laboratory staff available and competent to perform testing undertaking the following?</t>
  </si>
  <si>
    <t>Is the laboratory's equipment appropriate to perform testing undertaking the following?</t>
  </si>
  <si>
    <t>Is a validated biological safety cabinet (BSC) available to perform the initial processing of the specimens (before virus inactivation)?</t>
  </si>
  <si>
    <t>The biosafety level of your lab is:</t>
  </si>
  <si>
    <t>BSL 2</t>
  </si>
  <si>
    <t>BSL 3</t>
  </si>
  <si>
    <t>Other (please provide details below)</t>
  </si>
  <si>
    <r>
      <t xml:space="preserve">Space </t>
    </r>
    <r>
      <rPr>
        <sz val="11"/>
        <rFont val="Times New Roman"/>
        <family val="1"/>
      </rPr>
      <t>(provide floor plan or sketch of laboratories if possible)</t>
    </r>
  </si>
  <si>
    <t>Does the laboratory experience problems with specimens from outside the facility due to inadequate request form, specimen identification, container, etc. ? (1.Never; 2.Sometimes; 3.Regularly; 4.Non applicable)</t>
  </si>
  <si>
    <t>Are primary specimens adequately stored if not immediately examined (fridge, -20C freezer, -70C freezer, or other recommended storage conditions)?</t>
  </si>
  <si>
    <t>Are there any criteria for acceptance or rejection of primary specimens (including potential caution if non-conforming specimens are accepted)?</t>
  </si>
  <si>
    <t>made average of 7.8 and 7.9</t>
  </si>
  <si>
    <t>weight 1 for each question scored (grey or blue cells) on the sheet</t>
  </si>
  <si>
    <t>Average indicator for the laboratory core capacities</t>
  </si>
  <si>
    <t>Does the laboratory space provide physically separate rooms for the different steps of nucleic acid amplification testing (if PCR procedures performed):</t>
  </si>
  <si>
    <t xml:space="preserve">   - Dedicated clean room for the preparation of reagents (including dispensing of master mix)?</t>
  </si>
  <si>
    <t xml:space="preserve">   - Room for extraction of nucleic acids and for the addition of nucleic acids to master mix prior to amplification?</t>
  </si>
  <si>
    <t xml:space="preserve">   - Dedicated contained room for nucleic acids amplification and product detection?</t>
  </si>
  <si>
    <t>Specifically, is the facility and lab space adequate to perform testing undertaking the following:</t>
  </si>
  <si>
    <t>weight 1 for all questions under this section (grey AND blue cells)</t>
  </si>
  <si>
    <t>Y a-t-il des critères relatifs à l'acceptation ou au rejet d'échantillons primaires (incluant une mise en garde dans le cas où des échantillons non conformes sont acceptés) ?</t>
  </si>
  <si>
    <t>Y-a-t-il un système déjà en place pour le transport des échantillons (bus, ambulance, service postal national, etc.)?</t>
  </si>
  <si>
    <t>Y a-t-il un système efficace de sauvegarde pour éviter de perdre les résultats des patients en cas de vol ou autre incident impliquant les registres?</t>
  </si>
  <si>
    <t>Le laboratoire rencontre-t-il des difficultés dans la livraison des réactifs, telles que retards, températures inappropriées, erreurs de référence, etc. (1.Jamais ; 2.Parfois ; 3.Régulièrement ; 4.Non applicable) ?</t>
  </si>
  <si>
    <t>Les consommables et réactifs sont-ils inspectés à la réception ?</t>
  </si>
  <si>
    <t>La date d'ouverture est-elle clairement indiquée sur les réactifs / kits ?</t>
  </si>
  <si>
    <t>Le matériel jetable (p. ex. pointes, pipettes en plastique, gants) est-il réutilisé (1.Jamais ; 2.Parfois ; 3.Régulièrement ; 4.Non applicable) ?</t>
  </si>
  <si>
    <t>Le laboratoire dispose-t-il d'une personne désignée pour s'occuper des équipements (gestion de la maintenance, etc.) ?</t>
  </si>
  <si>
    <t>Y a-t-il un contrôle et un enregistrement quotidiens des températures pour le matériel sensible aux changements de température ?</t>
  </si>
  <si>
    <t>Y a-t-il un contrôle et un enregistrement quotidien du flux d'air des postes de sécurité microbiologique ?</t>
  </si>
  <si>
    <t>Y a-t-il un protocole et une périodicité définis pour le calibrage des pipettes ?</t>
  </si>
  <si>
    <t>Equipement pour l'élimination des déchets ?</t>
  </si>
  <si>
    <t>Si applicable, disposez-vous d'un générateur d'urgence ou autre système d'alimentation électrique de secours?</t>
  </si>
  <si>
    <t>Le laboratoire connaît-il des ruptures de l'approvisionnement en eau (1.Jamais ; 2.Parfois ; 3.Régulièrement ; 4.Non applicable) ?</t>
  </si>
  <si>
    <t>Espace de travail (fournir un plan ou un schéma du laboratoire si possible)</t>
  </si>
  <si>
    <t>Total des m2 disponibles:</t>
  </si>
  <si>
    <t>Nombre de pièces:</t>
  </si>
  <si>
    <t>Est-ce que la taille du laboratoire est adéquate pour les tâches qui y sont effectuées?</t>
  </si>
  <si>
    <t>Zone dédié à l'amplification d'ADN physiquement séparé</t>
  </si>
  <si>
    <t>Pièce propre dédiée à la préparation des réactifs (ainsi que les mélanges master mix)</t>
  </si>
  <si>
    <t>Pièce d'extraction des acides nucléiques et pour l'ajout des acides nucléiques au master mix avant amplification</t>
  </si>
  <si>
    <t>Pièce confinée dédiée à l'amplification des acides nucléiques et à la detection des produits d'amplification</t>
  </si>
  <si>
    <t xml:space="preserve">Directeurs/Cadres (Diplôme de 3ème cycle) </t>
  </si>
  <si>
    <t>Techniciens de laboratoire ou laborantins (qui effectuent les analyses)</t>
  </si>
  <si>
    <t>Assistants de laboratoire / Aides médicaux (n'effectuant pas d'analyses)</t>
  </si>
  <si>
    <t>Personnel d'appui / administratif</t>
  </si>
  <si>
    <t>Autres membres du personnel</t>
  </si>
  <si>
    <t xml:space="preserve">Pour autre personnel, veuillez préciser : 
</t>
  </si>
  <si>
    <t>Total des effectifs du laboratoire</t>
  </si>
  <si>
    <t>Les effectifs sont-ils suffisants pour effectuer les tâches requises ?</t>
  </si>
  <si>
    <t>Y a-t-il un plan en cas de besoin de répondre rapidement à une situation urgente ?</t>
  </si>
  <si>
    <t>Si oui, le laboratoire fonctionne-t-il actuellement sous ce plan?</t>
  </si>
  <si>
    <t>Un responsable qualité a-t-il été désigné ?</t>
  </si>
  <si>
    <t>Un responsable biosécurité a-t-il été désigné ?</t>
  </si>
  <si>
    <t>Le personnel est-il formé à la gestion de la qualité?</t>
  </si>
  <si>
    <t>Le personnel est-il formé en biosécurité?</t>
  </si>
  <si>
    <t>Le personnel est-il formé en biologie moléculaire?</t>
  </si>
  <si>
    <t>Si oui, ou partiellement:</t>
  </si>
  <si>
    <t xml:space="preserve">   - en extraction des acides nucléiques</t>
  </si>
  <si>
    <t xml:space="preserve">   - en PCR conventionnelle et électrophorèse sur gel</t>
  </si>
  <si>
    <t xml:space="preserve">   - en PCR en temps réel</t>
  </si>
  <si>
    <t xml:space="preserve">   - en design d'amorces</t>
  </si>
  <si>
    <t xml:space="preserve">   - en l'optimisation de tests PCR et leur validation</t>
  </si>
  <si>
    <t xml:space="preserve">   - en l'analyse des résultats des tests</t>
  </si>
  <si>
    <t xml:space="preserve">   - en alignement multiple de séquences pour la résolution des problèmes techniques PCR</t>
  </si>
  <si>
    <t xml:space="preserve">   - en analyses phylogénétiques</t>
  </si>
  <si>
    <t>Existe-t-il un type d'évaluation périodique des compétences du personnel?</t>
  </si>
  <si>
    <t xml:space="preserve">   - à la conduite d'une évaluation des risques</t>
  </si>
  <si>
    <t xml:space="preserve">   - en règles de biosécurité pendant le prélèvement</t>
  </si>
  <si>
    <t xml:space="preserve">   - en règles de biosécurité lors de la manipulation des échantillons</t>
  </si>
  <si>
    <t xml:space="preserve">   - à l'utilisation des désinfectants et procédures de désinfection</t>
  </si>
  <si>
    <t xml:space="preserve">   - à la gestion appropriée des déchets (manipulation des déchets à risque infectieux et des déchets ménagers)</t>
  </si>
  <si>
    <t xml:space="preserve">   - au nettoyage d'un déversement de matières infectieuses</t>
  </si>
  <si>
    <t>Désinfection et gestion des déchets</t>
  </si>
  <si>
    <t>Y a-t-il suffisamment de produits désinfectants disponibles à tout moment?</t>
  </si>
  <si>
    <t>Avez-vous des contenants distincts pour les déchets infectieux et non infectieux?</t>
  </si>
  <si>
    <t>Avez-vous un circuit dédié pour l'élimination des solvants?</t>
  </si>
  <si>
    <t>Conditions de sécurité</t>
  </si>
  <si>
    <t>Avez-vous des éviers différents réservés au lavage des mains? (un par pièce)</t>
  </si>
  <si>
    <t>Utilisez-vous une enceinte de sécurité biologique pour manipuler des échantillons produisant des aérosols potentielement dangereux?</t>
  </si>
  <si>
    <t>L'enceinte de sécurité biologique a-t-elle été contrôlée afin de vérifier son installation, sa calibration et son fonctionnement?</t>
  </si>
  <si>
    <t>La pancarte risque biologique est-elle disposée sur les portes des pièces dans lesquelles sont manipulés des micro-organismes?</t>
  </si>
  <si>
    <t>Où les blouses sont-elles lavées? (1 service de blanchisserie externalisé, 2 au laboratoire, 3 à la maison)</t>
  </si>
  <si>
    <t xml:space="preserve">Services de médecine du personnel </t>
  </si>
  <si>
    <t>Votre personnel a-t-il accès aux services de médecine du travail?</t>
  </si>
  <si>
    <t xml:space="preserve">   - Pour se laver les mains?</t>
  </si>
  <si>
    <t xml:space="preserve">   - Equipements de protection individuelle</t>
  </si>
  <si>
    <t xml:space="preserve">   - Pour la désinfection des matériaux contaminés?</t>
  </si>
  <si>
    <t xml:space="preserve">   - Pour la stérilisation?</t>
  </si>
  <si>
    <t xml:space="preserve">   - Pour le lavage de la verrerie et de l'équipement?</t>
  </si>
  <si>
    <t xml:space="preserve">   - Pour l'élimination des déchets?</t>
  </si>
  <si>
    <t xml:space="preserve">   - Pour le nettoyage du laboratoire</t>
  </si>
  <si>
    <t xml:space="preserve">   - Pour le stockage et la destruction des échantillons à risque biologique ?</t>
  </si>
  <si>
    <t xml:space="preserve">   - Pour les déversements?</t>
  </si>
  <si>
    <t xml:space="preserve">   - Pour les blessures liées au laboratoire?</t>
  </si>
  <si>
    <t xml:space="preserve">   - En cas d'urgence incendie?</t>
  </si>
  <si>
    <t xml:space="preserve">   Si oui, avec quelle technique et sur quelle plateforme?</t>
  </si>
  <si>
    <t>Le personnel de laboratoire est-il disponible et compétent pour effectuer les tests, dans les conditions suivantes?</t>
  </si>
  <si>
    <t>L'équipement du laboratoire est-il approprié pour effectuer les tests, en procédant comme suit?</t>
  </si>
  <si>
    <t>Une enceinte de sécurité biologique (BSC) validée est-elle disponible pour effectuer le traitement initial des échantillons (avant inactivation du virus)?</t>
  </si>
  <si>
    <t>Existe-t-il une procédure d'enregistrement et de communication des résultats CQI pour les actions correctives si cela ne fonctionne pas correctement?</t>
  </si>
  <si>
    <t>Des actions correctives sont-elles mises en œuvre si les résultats de l'CQI ne sont pas acceptables?</t>
  </si>
  <si>
    <t>Existe-t-il un système pour enregistrer et évaluer les résultats de l'EEQ?</t>
  </si>
  <si>
    <t>Des actions correctives sont-elles mises en œuvre si les résultats de l'EEQ ne sont pas acceptables?</t>
  </si>
  <si>
    <t>Type de laboratoire:</t>
  </si>
  <si>
    <t>Autre laboratoire</t>
  </si>
  <si>
    <t>1 (Oui) / 2 (Non)</t>
  </si>
  <si>
    <t>Si un laboratoire national de référence est évalué, le laboratoire réfère-t-il des échantillons ou des isolats à un laboratoire international de référence à des fins de santé publique (par exemple, surveillance de routine, enquête sur une éclosion)?</t>
  </si>
  <si>
    <t>Le laboratoire donne-t-il des conseils sur les pratiques de collecte et de transport des échantillons sur le terrain lors d'investigations d'urgences de santé publique?</t>
  </si>
  <si>
    <t>Le laboratoire reçoit-il des échantillons cliniques des laboratoires locaux pour confirmation et autres tests?</t>
  </si>
  <si>
    <t>Si un laboratoire national de référence est évalué, le laboratoire fait-il partie d'un réseau international de surveillance?</t>
  </si>
  <si>
    <t>User guide</t>
  </si>
  <si>
    <t xml:space="preserve">To start the assessment, go to the “Lab” worksheet and fill in all the requested cells in column B. </t>
  </si>
  <si>
    <t xml:space="preserve">Please read this user guide before filling in the questionnaire. For additional information, a more complete version of this user guide can be found in the Laboratory Assessment Tool: https://www.who.int/ihr/publications/laboratory_tool/en </t>
  </si>
  <si>
    <t>The questionnaire is provided in Excel format using automatic calculations but no macros. Absence of macros enables the questionnaire to be used on any computer, independently of the operating system language. The file includes 19 worksheets  entitled in English. The worksheets are protected  against any modification to avoid performing incorrect manipulations that may compromise calculation. Please do not modify or rename the worksheets as this may result in calculation error and possibly compromise interpretation of data. To ensure correct interpretation, please also make sure to answer to all questions   (using the “Non applicable” answer when needed) and to select the answer that best describes the current situation for each question.</t>
  </si>
  <si>
    <t xml:space="preserve">Then fill in all the requested cells (columns D and E) of the 11 specific module worksheets and the gap analysis module. For most of the questions, clicking the small arrow at the right side of the answer cells (generally in column D) opens a box with authorized values: 1.Yes; 2.Partial; 3.No; 4.Non applicable. An error message will appear when trying to enter values other than the ones listed in the dropdown list. Other values can be entered (generally in column E) when asking “Number of equipment”, “Number of tests performed”, “Please describe”, etc. A cross in column C indicates that documents are required for completing the answer. Additional information can be given in column E or in the comment box at the bottom of each module. When no answer is expected in column D (in the case of an open question for instance), the corresponding cell in column D is crossed out. All answers in grey or light blue color cells in Column D will be taken into account to calculate the capacities indicators. </t>
  </si>
  <si>
    <t>Is there a quality manual describing the quality system of the laboratory?</t>
  </si>
  <si>
    <t>When samples need to be referred further to another laboratory, is there a procedure to define how report is then issued and by which laboratory?</t>
  </si>
  <si>
    <t>Nombre moyen d'échantillons testés par jour</t>
  </si>
  <si>
    <t>Nombre moyen de tests PCR ou RT-PCR exécutés par semaine</t>
  </si>
  <si>
    <t>Analyses effectuées au laboratoire</t>
  </si>
  <si>
    <t>Nombre moyen d'échantillons testés en sérologie par semaine</t>
  </si>
  <si>
    <t>Disciplines du laboratoire:</t>
  </si>
  <si>
    <t xml:space="preserve">   - Sérologie</t>
  </si>
  <si>
    <t xml:space="preserve">   - Autre (veuillez préciser dans «commentaires»)</t>
  </si>
  <si>
    <t>Plus précisément, l'installation et l'espace de laboratoire sont-ils adéquats pour effectuer les tests, en procédant comme suit:</t>
  </si>
  <si>
    <t xml:space="preserve">
Pour une évaluation complète des capacités de laboratoire, l'outil d'évaluation de laboratoire complet doit être utilisé (https://www.who.int/ihr/publications/laboratory_tool/fr)</t>
  </si>
  <si>
    <t>Le laboratoire a-t-il reçu une certification ou une accréditation ISO par le biais d'un organisme national ou international?</t>
  </si>
  <si>
    <t>Existe-t-il des équipements dédiés à chaque salle de PCR (pipettes et pointes de pipettes, microcentrifugeuse, vortex, etc.)?</t>
  </si>
  <si>
    <t>Microcentrifugeuse</t>
  </si>
  <si>
    <t>* Énumérer l'équipement supplémentaire si besoin</t>
  </si>
  <si>
    <t>Le niveau de biosécurité de votre laboratoire est:</t>
  </si>
  <si>
    <t>Autre (veuillez fournir des détails ci-dessous)</t>
  </si>
  <si>
    <t>Le questionnaire a été élaboré sous format Excel en utilisant des calculs automatiques mais pas de macros. L'absence de macros permet d'utiliser le questionnaire sur n'importe quel ordinateur, indépendamment de la langue du système d'exploitation. Le dossier comprend 19 fiches de travail intitulées en anglais. Les feuilles de calcul sont protégées contre toute modification pour éviter d'effectuer des manipulations incorrectes qui pourraient compromettre le calcul. Veuillez ne pas modifier ou renommer les feuilles de calcul car cela pourrait entraîner une erreur de calcul et éventuellement compromettre l'interprétation des données. Pour garantir une interprétation correcte, veuillez également vous assurer de répondre à toutes les questions (en utilisant la réponse «Non applicable» si nécessaire) et de sélectionner la réponse qui décrit le mieux la situation actuelle pour chaque question.</t>
  </si>
  <si>
    <t>Pour commencer l'évaluation, allez dans la feuille de travail «Lab» et remplissez toutes les cellules demandées dans la colonne B.</t>
  </si>
  <si>
    <t>Remplissez ensuite toutes les cellules demandées (colonnes D et E) des 11 feuilles de calcul des modules portant sur les capacités du laboratoire évalué puis du module d'analyse des écarts. Pour la plupart des questions, cliquer sur la petite flèche à droite des cellules de réponse (généralement dans la colonne D) ouvre une boîte avec les valeurs autorisées: 1.Oui; 2. Partiel; 3.Non; 4.Non applicable. Un message d'erreur apparaît lorsque vous essayez d'entrer des valeurs autres que celles répertoriées dans la liste déroulante. D'autres valeurs peuvent être entrées (généralement dans la colonne E) lorsque vous demandez «Nombre d'équipements», «Nombre de tests effectués», «Veuillez décrire», etc. Une croix dans la colonne C indique que des documents sont nécessaires pour compléter la réponse. Des informations supplémentaires peuvent être fournies dans la colonne E ou dans la zone de commentaires au bas de chaque module. Lorsqu'aucune réponse n'est attendue dans la colonne D (dans le cas d'une question ouverte par exemple), la cellule correspondante dans la colonne D est barrée. Toutes les réponses dans les cellules de couleur gris ou bleu clair de la colonne D seront prises en compte pour calculer les indicateurs de capacité.</t>
  </si>
  <si>
    <t>Le laboratoire a-t-il fait l'objet d'un audit ou d'une évaluation externe au cours des deux dernières années et implémentées les recommandations le cas échéant?</t>
  </si>
  <si>
    <t>Existe-t-il un manuel qualité décrivant le système qualité du laboratoire?</t>
  </si>
  <si>
    <t>Les procédures de manipulation et de test des échantillons (extraction d'ARN, RT-PCR, sérologie, etc.) sont-elles accessibles au personnel concerné ?</t>
  </si>
  <si>
    <t>Les versions actuelles des normes publiées et autres documents en usage dans le laboratoire sont-elles disponible (p. ex. normes, directives, modes d'emploi des instruments ou des kits, etc.) ?</t>
  </si>
  <si>
    <t>Procédures de Biosécurité</t>
  </si>
  <si>
    <t>Une évaluation des risques liés aux procédures entreprises en laboratoire a-t-elle été réalisée et documentée?</t>
  </si>
  <si>
    <t>Des procédures écrites de biosécurité sont-elles disponibles ?</t>
  </si>
  <si>
    <t xml:space="preserve">Le laboratoire rencontre-t-il des difficultés avec des échantillons reçus de l'extérieur en raison d'un formulaire de demande inadéquat, d'une mauvaise identification des échantillons, d'un contenant inadapté, etc. (1. Jamais ; 2. Parfois ; 3. Régulièrement ; 4. Non applicable) : </t>
  </si>
  <si>
    <t>Les échantillons primaires sont-ils correctement stockés s'ils ne sont pas examinés immédiatement (réfrigérateur, congélateur -20 ° C, congélateur -70 ° C ou autres conditions de stockage recommandées)?</t>
  </si>
  <si>
    <t>Le laboratoire peut-il fournir des données statistiques de base sur ses activités (p. ex. nombre de tests demandés, données qualitatives/quantitatives agrégées, etc.) ?</t>
  </si>
  <si>
    <t>L'accès aux données des patients et leur modification sont-ils protégés (système-papier ou électronique)?</t>
  </si>
  <si>
    <t>Gestion des consommables et réactifs</t>
  </si>
  <si>
    <t>Y a-t-il un responsable de la gestion des consommables et réactifs (inventaire, commandes, etc.) ?</t>
  </si>
  <si>
    <t>Les consommables et réactifs sont-ils correctement stockés (température, humidité, etc.) avec un suivi des conditions de stockage effectué?</t>
  </si>
  <si>
    <t>Gestion de l'équipement</t>
  </si>
  <si>
    <t>Le laboratoire fait-il partie d'un réseau national de surveillance?</t>
  </si>
  <si>
    <t>Le laboratoire assume-t-il des responsabilités dans la préparation et la réponse du pays à des urgences de santé publique telles que (mais pas limitées à) COVID-19?</t>
  </si>
  <si>
    <t>Le laboratoire dispose-t-il d'un stock de kits de prélèvement d'urgence (équipement de protection personnelle, matériel de prélèvement des échantillons, milieux de transport, emballage pour le transport) ?</t>
  </si>
  <si>
    <t>Les mécanismes de déclaration aux responsables de la santé publique pour COVID-19 sont-ils définis et appliqués ?</t>
  </si>
  <si>
    <t>Outil d'Evaluation des Laboratoires implémentant les tests COVID-19 : Résumé du questionnaire</t>
  </si>
  <si>
    <t>Indicateur moyen pour les capacités de base du laboratoire</t>
  </si>
  <si>
    <t>Are the personnel trained in conducting serology assay optimization?</t>
  </si>
  <si>
    <t>Le personnel est-il formé à l'optimisation d'un test sérologie?</t>
  </si>
  <si>
    <t>Guide de l'utilisateur</t>
  </si>
  <si>
    <t>Y a-t-il des serrures de porte avec des mesures de sécurité qui empêchent le personnel non pertinent ou les visiteurs d'entrer dans le laboratoire?</t>
  </si>
  <si>
    <t>Utilisation d'équipements de protection individuelle (EPI) et comportement en matière de biosécurité</t>
  </si>
  <si>
    <t>Y a-t-il des verrous sur les congélateurs dans lesquels les échantillons primaires et les aliquots sont stockés?</t>
  </si>
  <si>
    <t>Le personnel du laboratoire utilise-t-il des EPI adéquats lorsqu'il travaille dans le laboratoire?</t>
  </si>
  <si>
    <t>Le personnel adhère-t-il aux comportements de base en matière de biosécurité (EPI non portés à l'extérieur des laboratoires, pas de nourriture ni de boisson dans le laboratoire, pas de chaussures à bouts ouverts, etc.)</t>
  </si>
  <si>
    <t>Existe-t-il un EPI dédié pour chaque zone de PCR (extraction, mastermix et amplification)?</t>
  </si>
  <si>
    <t>Collecteur d'extraction (manifold)</t>
  </si>
  <si>
    <t>Station de travail (cabinet) PCR</t>
  </si>
  <si>
    <t>Veuillez lire ce guide de l'utilisateur avant de remplir le questionnaire. Pour plus d'informations, une version plus complète de ce guide de l'utilisateur peut être trouvée dans l'outil d'évaluation des laboratoires: https://www.who.int/ihr/publications/laboratory_tool/fr</t>
  </si>
  <si>
    <t>Средний показатель для основных лабораторных мощностей</t>
  </si>
  <si>
    <t>Все данные в этом модуле извлекаются автоматически, заполнять ничего не надо, кроме окон для комментариев</t>
  </si>
  <si>
    <t>Отчет по вопроснику для объектов "COVID-19 Инструмент для оценки качества лабораторий"</t>
  </si>
  <si>
    <t>Выделяются ли достаточные средства для надзора и / или общих мероприятий общественного здравоохранения?</t>
  </si>
  <si>
    <t>Проходила ли лаборатория аудит или оценку третьим лицом за последние два года и применила полученные рекомендации, где это уместно?</t>
  </si>
  <si>
    <t>Существует ли руководство по качеству, описывающее систему качества лаборатории?</t>
  </si>
  <si>
    <t xml:space="preserve">Являются ли процедуры обработки и тестирования образцов (процедура выделения РНК, ОТ-ПЦР, серологические тесты) легкодоступными для персонала в соответствующих случаях? </t>
  </si>
  <si>
    <t>Имеются ли действующие варианты опубликованных стандартов и других аналогичных документов, используемых в лаборатории (например, нормы, руководящие принципы, руководства по применению инструментов, комплекты документов-вкладышей для наборов для анализа и т. д.)?</t>
  </si>
  <si>
    <t>Была ли проведена и документирована оценка рисков, связанных с процедурами, предпринятыми в лаборатории?</t>
  </si>
  <si>
    <t>Обеспечены ли надлежащие условия хранения первичных образцов, если они не подлежат исследованию незамедлительно (холодильник, морозильная камера -20C, морозильная камера -70C или другие рекомендуемые условия хранения)?</t>
  </si>
  <si>
    <t>Способна ли лаборатория предоставить основные статистические данные о своей деятельности (например, количество заказанных тестов, аггрегированные качественные/количественные данные и т. д.)?</t>
  </si>
  <si>
    <t>Существует ли защита доступа и защита от внесения изменений (в отношении системы бумажных и/или электронных носителей?</t>
  </si>
  <si>
    <t>Соблюдаются ли надлежащие условия хранения расходных материалов и реагентов (температура, влажность и т. д.) с контролируемыми условиями хранения (термометр и т. д.)?</t>
  </si>
  <si>
    <t>В случае ответа "Да" или "Отчасти", включены ли:</t>
  </si>
  <si>
    <t xml:space="preserve">Испытывает ли лаборатория проблемы с пробами, поступающими из-за пределов учреждения, вследствие неправильной формы заявки, маркировки пробы, не соответствующего требованиям контейнера и т.д.? (1. Никогда 2. Иногда 3. Регулярно 4. Неприменимо): </t>
  </si>
  <si>
    <t>Квалификация и навыки</t>
  </si>
  <si>
    <t>Сотрудничающий центр ВОЗ</t>
  </si>
  <si>
    <t>СЦ ВОЗ</t>
  </si>
  <si>
    <t>Вирусная геморрагическая лихорадка</t>
  </si>
  <si>
    <t>ВГЛ</t>
  </si>
  <si>
    <t>ОТ-ПЦР</t>
  </si>
  <si>
    <t>СИЗ</t>
  </si>
  <si>
    <t>Средства индивидуальной защиты</t>
  </si>
  <si>
    <t>Полимеразная цепная реакция с обратной транскрипцией</t>
  </si>
  <si>
    <t>Вирусная болезнь Эбола</t>
  </si>
  <si>
    <t>ВБЭ</t>
  </si>
  <si>
    <t xml:space="preserve">Существует ли отчетность по COVID-19 перед органами общественного здравоохранения? </t>
  </si>
  <si>
    <t>Имеется ли в лаборатории запас наборов для экстренного сбора лабораторных проб (средства индивидуальной защиты, материал для сбора проб, упаковка для транспортировки)?</t>
  </si>
  <si>
    <t>Имеются ли у лаборатории договоренности с медицинскими учреждениями по сбору образцов и практики транспортировки с мест в ходе расследования чрезвычайных ситуаций в области общественного здравоохранения?</t>
  </si>
  <si>
    <t>Получает ли лаборатория образцы с мест в период расследования событий в области общественного здравоохранения или опросов общественного здравоохранения?</t>
  </si>
  <si>
    <t>Определены ли в лаборатории обязанности в отношении общенациональной готовности и реагирования на чрезвычайные ситуации в области общественного здравоохранения, такие как (но не ограничиваясь ими) вспышка COVID-19?</t>
  </si>
  <si>
    <t>Является ли лаборатория частью национальной сети эпиднадзора?</t>
  </si>
  <si>
    <t>Доступны ли СИЗ в достаточном количестве для рабочей нагрузки и количества лабораторного персонала?</t>
  </si>
  <si>
    <t>Имеются ли документально оформленные правила забора проб специально для исследования на COVID-19 и имеет ли к ним доступ соответствующий  персонал?</t>
  </si>
  <si>
    <t>Существуют ли какие-либо критерии приема или отказа в приеме первичных проб (включая потенциальное предостережение, если не соответствующие критериям пробы все же принимаются)?</t>
  </si>
  <si>
    <t>Организована ли уже система транспортировки для направления пробы в лабораторию (автобус, машина скорой помощи, государственная почтовая служба и т.п.)?</t>
  </si>
  <si>
    <t>Существует ли оперативно работающая система дублирования вышеуказанной системы (или систем) для предотвращения утери данных с результатами пациента в случае кражи или другого происшествия?</t>
  </si>
  <si>
    <t>Испытывает ли лаборатория проблемы с поставками реагентов, такие как задержки, нарушение температурного режима, ошибка в идентификации партии и т.д. (1. Никогда 2. Иногда 3. Регулярно 4. Неприменимо)?</t>
  </si>
  <si>
    <t>Производится ли приемочный контроль расходных материалов и реагентов при их получении?</t>
  </si>
  <si>
    <t>Четко ли обозначается на реагентах/комплектах дата вскрытия?</t>
  </si>
  <si>
    <t>Используются ли реагенты с истекшим сроком годности (1. Никогда 2. Иногда 3. Регулярно 4. Неприменимо)?</t>
  </si>
  <si>
    <t>Используются ли повторно материалы и принадлежности одноразового использования (например, наконечники, пластмассовые пипетки, перчатки)   (1. Никогда 2. Иногда 3. Регулярно 4. Неприменимо)?</t>
  </si>
  <si>
    <t>Есть ли в лаборатории специально выделенный сотрудник, отвечающий за оборудование (организацию технического обслуживания и т.д.)?</t>
  </si>
  <si>
    <t>Проводится ли ежедневный мониторинг и регистрация температур для температурно-зависимого оборудования?</t>
  </si>
  <si>
    <t>Проводится ли ежедневный мониторинг и регистрация потока воздуха в боксах биологической безопасности?</t>
  </si>
  <si>
    <t>Имеется ли определенный протокол и срок проведения калибровки пипеток?</t>
  </si>
  <si>
    <t>Оборудование для удаления отходов?</t>
  </si>
  <si>
    <t>Если это применимо к вашей лаборатории, имеется ли у вас аварийный генератор электрического тока и другой резервный источник электричества?</t>
  </si>
  <si>
    <t>Испытывает ли лаборатория нехватку воды (1. Никогда 2. Иногда 3. Регулярно 4. Неприменимо)?</t>
  </si>
  <si>
    <t>Помещения (если можно, приложите план этажа или схематический чертеж лабораторий)</t>
  </si>
  <si>
    <t>Общая площадь в кв.м:</t>
  </si>
  <si>
    <t>Количество комнат:</t>
  </si>
  <si>
    <t>Достаточны ли размеры лаборатории для всех проводимых в ней работ?</t>
  </si>
  <si>
    <t>Позволяет ли площадь лаборатории иметь раздельные комнаты для разных этапов проведения тестов амплификации нуклеиновых кислот (если выполняются исследования методом ПЦР)?</t>
  </si>
  <si>
    <t>- Специальная чистая комната для приготовления реагентов (включая дозирование мастер-микса)?</t>
  </si>
  <si>
    <t>- Комната для выделения нуклеиновых кислот и для добавления нуклеиновых кислот в мастер-микс перед амплификацией?</t>
  </si>
  <si>
    <t>- Специально выделенная изолированная комната для амплификации нуклеиновых кислот и детекции продуктов?</t>
  </si>
  <si>
    <t>Заведующие/старший персонал (высшее образование)</t>
  </si>
  <si>
    <t>Лаборанты-технологи или техники-лаборанты (выполняют анализы)</t>
  </si>
  <si>
    <t>Лаборанты-ассистенты/санитары (анализов не выполняют)</t>
  </si>
  <si>
    <t>Прочий персонал</t>
  </si>
  <si>
    <t>Относительно прочего персонала укажите, пожалуйста:</t>
  </si>
  <si>
    <t>Общее число людей, работающих в лаборатории</t>
  </si>
  <si>
    <t>Достаточна ли численность персонала для выполнения необходимой работы?</t>
  </si>
  <si>
    <t>Имеется ли план быстрого развертывания сил и средств?</t>
  </si>
  <si>
    <t>Если да, развернуты ли уже сейчас все силы и средства лаборатории?</t>
  </si>
  <si>
    <t>Был ли назначен менеджер по качеству?</t>
  </si>
  <si>
    <t>Был ли назначен инженер по биобезопасности?</t>
  </si>
  <si>
    <t>Имеет ли персонал подготовку по управлению качеством?</t>
  </si>
  <si>
    <t>Имеет ли персонал подготовку в области биобезопасности?</t>
  </si>
  <si>
    <t>Имеет ли персонал подготовку в области молекулярной биологии?</t>
  </si>
  <si>
    <t>Если да или частично:</t>
  </si>
  <si>
    <t>- по выделению нуклеиновых кислот</t>
  </si>
  <si>
    <t>- по обычной методике ПЦР и гелевому электрофорезу</t>
  </si>
  <si>
    <t>- по ПЦР в реальном времени</t>
  </si>
  <si>
    <t>- по проектированию праймеров</t>
  </si>
  <si>
    <t>- по оптимизации и валидации исследования методом ПЦР</t>
  </si>
  <si>
    <t>- по анализу данных исследования</t>
  </si>
  <si>
    <t>- по множественному выравниванию последовательностей для устранения ошибок ПЦР</t>
  </si>
  <si>
    <t>- по выполнению филогенетических анализов</t>
  </si>
  <si>
    <t>Обучен ли персонал выполнению оптимизации серологического анализа?</t>
  </si>
  <si>
    <t>Существуют ли какие-нибудь виды периодической оценки компетенций персонала?</t>
  </si>
  <si>
    <t>- в проведении оценки рисков</t>
  </si>
  <si>
    <t>- в вопросах биобезопасности при заборе проб</t>
  </si>
  <si>
    <t>- в вопросах биобезопасности при манипулировании лабораторными пробами</t>
  </si>
  <si>
    <t>- в использовании дезинфицирующих средств и в методах проведения дезинфекции</t>
  </si>
  <si>
    <t>- в вопросах правильного обращения с отходами (манипулирования опасными и неопасными отходами)</t>
  </si>
  <si>
    <t>- в уборке разлития биологических жидкостей</t>
  </si>
  <si>
    <t>Дезинфицирование и обращение с отходами</t>
  </si>
  <si>
    <t>Внедрен ли в лаборатории порядок проведения дезинфицирования и обеззараживания?</t>
  </si>
  <si>
    <t>Имеется ли в наличии достаточное количество дезинфицирующих средств для использования в любое время?</t>
  </si>
  <si>
    <t>Выполняется ли на практике порядок обращения с отходами?</t>
  </si>
  <si>
    <t>Имеются ли соответствующие всем требованиям раздельные контейнеры для удаления инфекционных и неинфекционных отходов?</t>
  </si>
  <si>
    <t>Имеется отдельный контейнер для удаления использованных растворителей?</t>
  </si>
  <si>
    <t>Условия безопасности</t>
  </si>
  <si>
    <t>Имеются ли в комнатах отдельные раковины, предназначенные только для мытья рук? (одна на блок)</t>
  </si>
  <si>
    <t>Используете ли вы боксы биологической безопасности для манипулирования пробами, выделяющими потенциально опасные аэрозоли?</t>
  </si>
  <si>
    <t>Проверялся ли бокс биологической безопасности на предмет правильности установки, калибровки и функционирования?</t>
  </si>
  <si>
    <t>Имеется ли у вас знак с символом биологической опасности на дверях помещений, в которых работают с микроорганизмами?</t>
  </si>
  <si>
    <t>Где производится стирка лабораторных халатов и лабораторного белья? (1. В прачечной вне лаборатории 2. В лаборатории 3. Дома)</t>
  </si>
  <si>
    <t>Имеются ли на дверях кодовые замки, не позволяющие входить в лабораторию постороннему персоналу или посетителям?</t>
  </si>
  <si>
    <t>Имеются ли замки на морозильных камерах, где хранятся первичные пробы и аликвоты?</t>
  </si>
  <si>
    <t>Использование средств индивидуальной защиты (СИЗ) и поведение, обеспечивающее биологическую безопасность</t>
  </si>
  <si>
    <t>Использует ли персонал лаборатории соответствующие всем требованиям СИЗ во время работы в лаборатории?</t>
  </si>
  <si>
    <t>Соблюдают ли сотрудники основные правила поведения для обеспечения биобезопасности (не носят СИЗ вне лаборатории, не принимают пищу и напитки в помещениях лаборатории, не носят обуви с открытым носком и т.д.)?</t>
  </si>
  <si>
    <t>Услуги по охране здоровья персонала</t>
  </si>
  <si>
    <t>Имеет ли ваш персонал доступ к услугам по охране труда?</t>
  </si>
  <si>
    <t>- Мытье рук?</t>
  </si>
  <si>
    <t>- Средства индивидуальной защиты (СИЗ)</t>
  </si>
  <si>
    <t>- Дезинфицирование зараженных материалов?</t>
  </si>
  <si>
    <t>- Стерилизация?</t>
  </si>
  <si>
    <t>- Мытье лабораторной посуды и оборудования?</t>
  </si>
  <si>
    <t>- Удаление отходов?</t>
  </si>
  <si>
    <t>- Уборка лаборатории?</t>
  </si>
  <si>
    <t>- Хранение и уничтожение опасных проб?</t>
  </si>
  <si>
    <t>- Разлитие?</t>
  </si>
  <si>
    <t>- Производственный травматизм в лаборатории?</t>
  </si>
  <si>
    <t>- Пожар?</t>
  </si>
  <si>
    <t>Если да, то каким способом и на какой платформе?</t>
  </si>
  <si>
    <t>Имеется ли лабораторный персонал и компетентен ли он для выполнения анализов с проведением следующих процедур?</t>
  </si>
  <si>
    <t>Подходит ли имеющееся в лаборатории оборудование для выполнения анализов с проведением следующих процедур?</t>
  </si>
  <si>
    <t>Имеется ли в лаборатории валидированный бокс биологической безопасности (БББ) для выполнения первоначальной обработки проб (перед инактивацией вируса)?</t>
  </si>
  <si>
    <t>Существует ли порядок регистрации результатов ВКК и представления отчетности о результатах для принятия мер по устранению недостатков, если они выявлены?</t>
  </si>
  <si>
    <t>Принимаются ли меры по устранению недостатков, если результаты ВКК оказываются неприемлемыми?</t>
  </si>
  <si>
    <t>Существует ли в лаборатории система регистрации и оценивания результатов ВОК?</t>
  </si>
  <si>
    <t>Принимаются ли меры по устранению недостатков, если результаты ВОК оказываются неприемлемыми?</t>
  </si>
  <si>
    <t>Тип лаборатории:</t>
  </si>
  <si>
    <t>Другая лаборатория</t>
  </si>
  <si>
    <t>1 (Да) / 2 (Нет)</t>
  </si>
  <si>
    <t xml:space="preserve">Если лаборатория является национальной референс-лабораторией, прошедшей оценку, направляет ли она пробы или изоляты в международную референс-лабораторию для целей общественного здравоохранения (например, для проводимого в плановом порядке эпиднадзора, расследования вспышки)? </t>
  </si>
  <si>
    <t>Дает ли лаборатория рекомендации относительно забора и способов транспортировки проб с мест во время расследования чрезвычайных ситуаций в области общественного здравоохранения?</t>
  </si>
  <si>
    <t>Получает ли лаборатория клинические пробы от местных лабораторий для подтверждения и других анализов?</t>
  </si>
  <si>
    <t>Если лаборатория является национальной референс-лабораторией, прошедшей оценку, входит ли она в международную сеть эпиднадзора?</t>
  </si>
  <si>
    <t>Патрубок для выделения</t>
  </si>
  <si>
    <t>Микроцентрифуга</t>
  </si>
  <si>
    <t>Рабочее место для ПЦР</t>
  </si>
  <si>
    <t>Выполнение лабораторных анализов</t>
  </si>
  <si>
    <t>Среднее количество проб, исследуемых каждый день</t>
  </si>
  <si>
    <t>Среднее число анализов методом ПЦР или ОТ-ПЦР, выполняемых каждую неделю</t>
  </si>
  <si>
    <t>Среднее число проб, исследуемых серологическим методом, каждую неделю</t>
  </si>
  <si>
    <t>Научные дисциплины, которыми занимается лаборатория:</t>
  </si>
  <si>
    <t>- Серология</t>
  </si>
  <si>
    <t>- Другое (уточните, пожалуйста, в ячейке "комментарии")</t>
  </si>
  <si>
    <t>В частности, достаточно ли в учреждении и лаборатории помещений для выполнения анализов с проведением следующих процедур:</t>
  </si>
  <si>
    <t>Для полной оценки возможностей лаборатории следует использовать полную версию "Инструмента оценки лаборатории" (https://www.who.int/ihr/publications/laboratory_tool/en)</t>
  </si>
  <si>
    <t>Получила ли лаборатория сертификацию или аккредитацию ISO через национальный или международный орган?</t>
  </si>
  <si>
    <t>* Перечислите дополнительное оборудование, если оно имеется</t>
  </si>
  <si>
    <t>Уровень биобезопасности вашей лаборатории:</t>
  </si>
  <si>
    <t>Другой (приведите подробности ниже)</t>
  </si>
  <si>
    <t>Руководство для пользователя</t>
  </si>
  <si>
    <t>Прежде, чем заполнять вопросник, прочитайте, пожалуйста, это руководство для пользователя. Дополнительную информацию можно получить в более полной версии этого руководства, которая содержится в "Инструменте оценки лаборатории"</t>
  </si>
  <si>
    <t>Вопросник составлен в формате Excel, в котором расчеты производятся автоматически, но без макросов. Отсутствие макросов позволяет использовать вопросник на любом компьютере независимо от языка операционной системы. Файл содержит 19 рабочих листов с названиями на английском языке. Рабочие листы защищены от каких бы то ни было изменений, чтобы не допустить выполнения неправильных манипуляций, которые могут повредить расчетам. Пожалуйста, не вносите никаких изменений в содержимое или в названия рабочих листов, так как это может привести к ошибкам в расчетах и, возможно, к неправильной интерпретации данных. Для того, чтобы интерпретация была правильной, пожалуйста, обязательно отвечайте на все вопросы (при необходимости применяя форму ответа "Неприменимо") и выбирайте такой ответ, который наиболее точно характеризует положение дел по каждому вопросу.</t>
  </si>
  <si>
    <t>Для того, чтобы начать оценку, откройте рабочий лист "Lab" и заполните все требуемые ячейки в столбце В.</t>
  </si>
  <si>
    <t>Затем заполните все требуемые ячейки (в столбцах D и Е) во всех 11-ти рабочих листах – конкретных модулях, и в модуле анализа разрывов между тем, что требуется, и тем, что имеется.  В большинстве случаев при ответе на вопрос щелкните мышью на маленькой стрелке в правой стороне ячейки ответа (обычно в столбце D) и откроется окошко с разрешенными значениями: 1. Да. 2. Частично. 3. Нет. 4. Неприменимо. Если попытаться ввести другие значения, кроме тех, что фигурируют в выпадающем списке вариантов, появится сообщение об ошибке. Другие значения могут вводиться (обычно в столбце Е) при ответе на вопросы "Количество единиц оборудования", "Количество выполняемых анализов", "Опишите, пожалуйста" и т.д. Крестик в столбце С означает, что для полного ответа нужно представить документы. Дополнительную информацию можно привести в столбце Е или в ячейке для комментариев внизу в каждом модуле. Если в столбце D ответа не ожидается (как, например, в случае открытого вопроса), соответствующая ячейка в столбце D зачеркивается. Для расчета показателей возможностей будут приниматься во внимание все ответы в ячейках серого или голубого цвета в столбце D.</t>
  </si>
  <si>
    <t>Направляет ли нереферальная лаборатория, прошедшая оценку, образцы и изоляты в национальную референс-лабораторию в целях общественного здравоохранения (например, стандартное наблюдение, расследование вспышки заболевания)?</t>
  </si>
  <si>
    <t xml:space="preserve">   - Nucleic acids extraction </t>
  </si>
  <si>
    <t xml:space="preserve">- Выделение нуклеиновых кислот </t>
  </si>
  <si>
    <t xml:space="preserve">   - Extraction d'acides nucléiques </t>
  </si>
  <si>
    <t xml:space="preserve">   - RT-PCR</t>
  </si>
  <si>
    <t xml:space="preserve">    - RT-PCR</t>
  </si>
  <si>
    <t xml:space="preserve">  - ОТ-ПЦР</t>
  </si>
  <si>
    <t>Micropipette 0.5 - 10  µl</t>
  </si>
  <si>
    <t>Micropipette 10 - 100 µl</t>
  </si>
  <si>
    <t>Micropipette 20- 200 µl</t>
  </si>
  <si>
    <t>Micropipette  20- 200 µl</t>
  </si>
  <si>
    <t>Micropipette 100-1000 µl</t>
  </si>
  <si>
    <t>Multichannel pipette</t>
  </si>
  <si>
    <t>Pipetter multicanaux</t>
  </si>
  <si>
    <t>Thermal cycler (Thermocycler, PCR Machine or DNA Amplifier), Real Time with 4 chanels</t>
  </si>
  <si>
    <t>Micropipette 20 µl</t>
  </si>
  <si>
    <t>Micropipeta 20 µl</t>
  </si>
  <si>
    <t>Процедуры обеспечения биологической безопасности</t>
  </si>
  <si>
    <t>Проверяются ли новые реагенты (новая продукция, новая партия, включая реагенты собственного производства) на соответствие старым реагентам или эталонным материалам перед использованием?</t>
  </si>
  <si>
    <t>Оборудование для тестов ИФА (ELISA) (мойка/инкубатор/ридер)</t>
  </si>
  <si>
    <t>Многоканальный дозатор</t>
  </si>
  <si>
    <t>Термоциклер (Термоциклер, аппарат ПЦР или амплификатор ДНК), для проведения ПЦР в реальном времени, 4 канала детекции</t>
  </si>
  <si>
    <t>Имеется ли регистрация оборудования?</t>
  </si>
  <si>
    <t>Имеются ли отдельные СИЗ для каждой зоны ПЦР (выделение, приготовление мастер-микса, амплификация)?</t>
  </si>
  <si>
    <t>Имеется ли в каждой комнате, в которой проводятся анализы методом ПЦР, собственное оборудование (пипетки и наконечники для пипеток, микроцентрифуга, вортекс и т.д.)?</t>
  </si>
  <si>
    <t>Микропипетка 20 мкл</t>
  </si>
  <si>
    <t>Микропипетка 0.5 - 10 мкл</t>
  </si>
  <si>
    <t>Микропипетка 10 - 100 мкл</t>
  </si>
  <si>
    <t>Микропипетка  20- 200 мкл</t>
  </si>
  <si>
    <t>Микропипетка 100-1000 мкл</t>
  </si>
  <si>
    <t>Если применимо – дни и часы работы экстренного оказания услуг и количество смен?</t>
  </si>
  <si>
    <t>Центральная/Реферальная</t>
  </si>
  <si>
    <t>Anexo 2: Hierramienta para la evaluación de laboratorios / Cuestionario sobre las instalaciones</t>
  </si>
  <si>
    <t>Central / De referencia</t>
  </si>
  <si>
    <t>Intermediario</t>
  </si>
  <si>
    <t>Afiliación / tipo de laboratorio (varias respuestas posibles)</t>
  </si>
  <si>
    <t>Salud pública / Hospital / Centro de salud / Ambiental / Seguridad alimentaria / Veterinario / Privado / Universitario / Investigación / Otro?</t>
  </si>
  <si>
    <t>Ministerio al que está afiliado (si es aplicable)</t>
  </si>
  <si>
    <t>Salud / Agricultura / Comercio / Educación / Defensa / Otro?</t>
  </si>
  <si>
    <t>Número estimado de la población cubierta por este laboratorio</t>
  </si>
  <si>
    <t>Describa la participación en programas/redes internacionales (si es aplicable)</t>
  </si>
  <si>
    <t>Polio, FluNet, INFOSAN, Red Mundial para Infecciones de TRansmisión Alimentaria (GFN), etc.</t>
  </si>
  <si>
    <t>Respuestas posibles (salvo que se indique otra cosa): 1.Sí; 2.En parte; 3.No; 4.No se aplica</t>
  </si>
  <si>
    <t>Si se aplica, ¿cuáles son los días y horarios de funcionamiento del servicio de emergencia?</t>
  </si>
  <si>
    <t>Teléfono?</t>
  </si>
  <si>
    <t>Computadora con acceso a Internet?</t>
  </si>
  <si>
    <t xml:space="preserve">Comunicación y estructura interna </t>
  </si>
  <si>
    <t>¿Existe una estructura organizativa que defina los niveles jerárquicos y responsabilidades del personal clave del laboratorio?</t>
  </si>
  <si>
    <t>¿El presupuesto para los sueldos del personal es adecuado para la necesidad?</t>
  </si>
  <si>
    <t>¿Se asigna un presupuesto adecuado paraa la compra de reactivos y consumibles?</t>
  </si>
  <si>
    <t>¿Se asigna un presupuesto adecuado paraa la compra/mantenimiento de los equipos?</t>
  </si>
  <si>
    <t>¿Se asigna un presupuesto adecuado para la vigilancia y / o las actividades generales de salud pública?</t>
  </si>
  <si>
    <t>¿El laboratorio ha sido sometido a una auditoría o evaluación por un tercero en los últimos dos años y ha implementado las recomendaciones relevantes?</t>
  </si>
  <si>
    <t>¿El laboratorio dispone de un sistema de archivo?</t>
  </si>
  <si>
    <t>¿Los documentos archivados pueden recuperarse?</t>
  </si>
  <si>
    <t>Procedimientos para garantia de calidad</t>
  </si>
  <si>
    <t>¿Hay un manual de calidad que describe el sistema de calidad del laboratorio?</t>
  </si>
  <si>
    <t>¿Los procedimientos de manipulación y prueba de muestras (extracción de ARN, RT-PCR, serología, etc.) están fácilmente disponibles para el personal, según corresponda?</t>
  </si>
  <si>
    <t>¿Las versiones actuales de los protocolos publicados y otros documentos similares en uso están disponibles en el laboratorio (por ejemplo, normas, directrices, manuales de instrumentos o de los estuches, etc.)?</t>
  </si>
  <si>
    <t>¿Existe un procedimiento para almacenar las muestras primarias analizadas?</t>
  </si>
  <si>
    <t>¿Hay procedimientos para la validación y verificación de los métodos y equipos segun corresponda?</t>
  </si>
  <si>
    <t>Procedimientos de bioseguridad</t>
  </si>
  <si>
    <t>¿Se ha realizado y documentado una evaluación de riesgos en relación a los procedimientos utilizados en el laboratorio?</t>
  </si>
  <si>
    <t>¿Los procedimientos de bioseguridad escritos están disponibles?</t>
  </si>
  <si>
    <t>Si la respuesta es sí o en parte, ¿los temas siguientes estan abordados?</t>
  </si>
  <si>
    <t>Recolección, manipulación y transporte de muestras</t>
  </si>
  <si>
    <t>Recolección de muestras</t>
  </si>
  <si>
    <t>¿Los procedimientos de recolección de muestras estan documentados y a disposición del personal correspondiente?</t>
  </si>
  <si>
    <t>¿Estos procedimientos incluyen los datos mínimos de identificación del paciente?</t>
  </si>
  <si>
    <t>¿Se dispone de un formulario estandarizado de solicitud de muestras para las personas que solicitan las pruebas?</t>
  </si>
  <si>
    <t>¿Las muestras son registradas en un libro, hoja de trabajo, sistema informático u otro sistema similar?</t>
  </si>
  <si>
    <t>¿Las alícuotas de muestras se pueden rastrear hasta la muestra primaria original (número de identificación, etc.)?</t>
  </si>
  <si>
    <t>Manipulación de muestras</t>
  </si>
  <si>
    <t>¿El laboratorio experimenta problemas con muestras recibidas de fuera de la instituición  debido a formulario de solicitud, identificación de muestra, contenedor, etc. inadecuados? (1.Nunca; 2.A veces; 3.Regularmente; 4.No se aplica)</t>
  </si>
  <si>
    <t>¿Las muestras primarias se almacenan adecuadamente si no examinada inmediatamente (nevera, congelador -20 °C, congelador -70 °C, u otras condiciones de almacenamiento recomendadas)?</t>
  </si>
  <si>
    <t>Envío / transporte de muestras</t>
  </si>
  <si>
    <t>¿El laboratorio dispone de material de empaque adecuado para envío de muestras (triple embalaje en caso de transporte aéreo o cualquier embalaje en conformidad con a las reglamentaciones o recomendaciones locales)?</t>
  </si>
  <si>
    <t>¿La(s) persona(s) responsable(s) por los envíos ha(n) recibido la formación adecuada para el transporte de sustancias infecciosas?</t>
  </si>
  <si>
    <t>¿Ha(n) recibido formación sobre los reglamentos internacionales?</t>
  </si>
  <si>
    <t>Gestión de datos y de información</t>
  </si>
  <si>
    <t>Resultados de las pruebas e reporte</t>
  </si>
  <si>
    <t>¿Todas las observaciones/resultados originales del laboratorio se registran en una hoja de trabajo o en una base de datos electrónica?</t>
  </si>
  <si>
    <t>¿Los resultados se revisan y autorizan antes de ser liberados?</t>
  </si>
  <si>
    <t>Cuando es necesario enviar las muestras a otro laboratorio, ¿existe un procedimiento que determine cómo debe emitirse el informe en este caso y por cual laboratorio?</t>
  </si>
  <si>
    <t>¿Se notifican inmediatamente los resultados a los médicos cuando son críticos para el cuidado del paciente?</t>
  </si>
  <si>
    <t>¿Se notifican inmediatamente los resultados al ministerio/red de vigilancia correspondiente cuando los resultados son críticos?</t>
  </si>
  <si>
    <t>¿El laboratorio puede proporcionar datos estadísticos básicos de sus actividades (por ejemplo, número de pruebas solicitadas, agregados cualitativos / cuantitativos de datos, etc.)?</t>
  </si>
  <si>
    <t>Seguridad de datos - Confidencialidad</t>
  </si>
  <si>
    <t>¿Los datos del paciente están protegidos de acceso y modificación  (sistema basado en papel y / o electrónico)?</t>
  </si>
  <si>
    <t>TI y Sistema de información de laboratorio (SIL)</t>
  </si>
  <si>
    <t>¿Cuales son los programas/aplicaciones utilizados en el laboratorio?</t>
  </si>
  <si>
    <t xml:space="preserve">Gestión de consumibles y reactivos </t>
  </si>
  <si>
    <t>¿Hay un personal responsable de la gestión de consumibles y reactivos (inventario, orden, etc.)?</t>
  </si>
  <si>
    <t>¿Hay un sistema de inventario para los consumibles y los reactivos?</t>
  </si>
  <si>
    <t>¿Los consumibles y reactivos están almacenados apropiadamente (temperatura, humedad, etc.) con las condiciones de almacenamiento monitorados (termómetro, etc.)?</t>
  </si>
  <si>
    <t>¿Los nuevos reactivos (nuevo producto, nuevo lote, incluidos los reactivos elaborados internamente) se validan con respecto a los antiguos reactivos o a materiales de referencia antes de utilizarlos?</t>
  </si>
  <si>
    <t>¿Existe un sistema para prever de manera precisa las necesidades de material consumible y reactivos?</t>
  </si>
  <si>
    <t>Gestión de equipos</t>
  </si>
  <si>
    <t>En caso afirmativo o parcial, ¿incluye:</t>
  </si>
  <si>
    <t>Nombre del equipo?</t>
  </si>
  <si>
    <t>Nombre y datos de contacto del fabricante (o proveedor local)?</t>
  </si>
  <si>
    <t>Estado (es decir, nuevo o usado)?</t>
  </si>
  <si>
    <t>Actividades de mantenimiento?</t>
  </si>
  <si>
    <t>¿El equipo se mantiene en condiciones de trabajo seguras (incluyendo la seguridad eléctrica)?</t>
  </si>
  <si>
    <t>¿El personal es debidamente formado y autorizado antes del primer uso del equipo?</t>
  </si>
  <si>
    <t>¿Existe un programa de mantenimiento preventivo ?</t>
  </si>
  <si>
    <t>Computadora para trabajo de laboratorio</t>
  </si>
  <si>
    <t>Equipos para ensayos de ELISA (lavadora/incubadora/lector)</t>
  </si>
  <si>
    <t>Refrigeradora</t>
  </si>
  <si>
    <t>Ciclador térmico (termociclador, máquina de PCR o amplificador de ADN), en tiempo real</t>
  </si>
  <si>
    <t>¿Se realiza mantenimiento (incluyendo la calibración, si se aplica)?</t>
  </si>
  <si>
    <t>¿Cuál es la condición general del edificio y la infraestructura del laboratorio? Para las siguientes preguntas, elija una de las siguientes respuestas: 1.Buena; 2.Media; 3 Mala; 4.No se aplica</t>
  </si>
  <si>
    <t>Mesas de laboratorio</t>
  </si>
  <si>
    <t>¿El laboratorio sufre interrupciones en el suministro eléctrico? (1.Nunca; 2.A veces; 3.Regularmente; 4.No se aplica)</t>
  </si>
  <si>
    <t>¿Los equipos principales/sensibles están protegidos con un UPS (unidad de alimentación ininterrumpida)?</t>
  </si>
  <si>
    <t>Número de personal</t>
  </si>
  <si>
    <t>Calificaciones y competencias</t>
  </si>
  <si>
    <t>¿Los equipos de protección personal (EPP) están disponibles en cantidad suficiente para la carga de trabajo y la cantidad de personal de laboratorio?</t>
  </si>
  <si>
    <t>¿Los accidentes / incidentes y las no conformidades relacionadas con el biorisco se gerencian correctamente (es decir, se informan, registran, investigan y conducen a acciones preventivas o correctivas)?</t>
  </si>
  <si>
    <t>¿El laboratorio es parte de una red nacional de vigilancia?</t>
  </si>
  <si>
    <t>¿Ha definido el laboratorio responsabilidades en la preparación y respuesta nacional a emergencias de salud pública como (pero no limitado a) brote de COVID-19?</t>
  </si>
  <si>
    <t>Especímenes</t>
  </si>
  <si>
    <t>¿El laboratorio recibe muestras de campo durante las investigaciones de eventos de salud pública o encuestas de salud pública?</t>
  </si>
  <si>
    <t>¿El laboratorio tiene acuerdos de extensión con los centros de salud para la recoleción de muestras clínicas y prácticas de transporte desde el campo durante la investigación de las emergencias de salud pública?</t>
  </si>
  <si>
    <t>¿Cuenta el laboratorio con un stock de kits de recolección de emergencia (equipo de protección personal, material de recolección de muestras, medios de transporte, empaques para el transporte)?</t>
  </si>
  <si>
    <t>Si el laboratorio evaluado no es un laboratorio de referencia, ¿el laboratorio transmite muestras o aislamientos a los laboratorios de referencia con fines de salud pública (por ejemplo, vigilancia sistemática, investigación de brotes epidémicos)?</t>
  </si>
  <si>
    <t>¿Los mecanismos de notificación a las autoridades de salud pública para COVID-19 están definidos y implementados?</t>
  </si>
  <si>
    <t>Si la respuesta es sí, ¿existe un formulario o documento estandarizado para reportar las enfermedades de notificación obligatoria u otros eventos?</t>
  </si>
  <si>
    <t>Herramienta de evaluación de laboratorio COVID-19: Resumo del cuestionario</t>
  </si>
  <si>
    <t>Todos los datos de este módulo se rellenan automáticamente, por lo que no hay que completar nada, excepto los cuadros para comentarios</t>
  </si>
  <si>
    <t>Promedio de los Indicadores de las capacidades básicas del laboratorio.</t>
  </si>
  <si>
    <t>Añadir fotografías a continuación</t>
  </si>
  <si>
    <t>Ensayo por inmunoabsorción ligado a enzimas</t>
  </si>
  <si>
    <t>Enfermidad por virus Ebola</t>
  </si>
  <si>
    <t>RH</t>
  </si>
  <si>
    <t>SIL</t>
  </si>
  <si>
    <t>EPP</t>
  </si>
  <si>
    <t>Equipo de proteción personal</t>
  </si>
  <si>
    <t>Reacción en cadena de la polimerasa con transcriptasa inversa</t>
  </si>
  <si>
    <t>Procedimiento operativo estándar</t>
  </si>
  <si>
    <t>Fiebre Hemorragica Viral</t>
  </si>
  <si>
    <t>CC-OMS</t>
  </si>
  <si>
    <t>Centro Colaborador de la OMS</t>
  </si>
  <si>
    <t>¿Los procedimientos de recolección específicos de COVID-19 están documentados y disponibles para el personal relevante?</t>
  </si>
  <si>
    <t>¿Existe algún criterio para la aceptación o rechazo de muestras primarias (incluyendo precaución potencial si se aceptan muestras no conformes)?</t>
  </si>
  <si>
    <t>¿Ya se ha establecido un sistema de transporte para el envío de muestras (autobús, ambulancia, servicio postal nacional, etc.)?</t>
  </si>
  <si>
    <t>¿Existe una copia de respaldo eficiente para evitar la pérdida de datos de resultados del paciente en caso de robo u otro incidente com los sistemas anteriores?</t>
  </si>
  <si>
    <t>¿El laboratorio experimenta problemas con la entrega de reactivos como retrasos, temperatura inadecuada, error de referencia, etc. (1.Nunca; 2.  veces; 3.Regularmente; 4.No se aplica)?</t>
  </si>
  <si>
    <t>¿Los consumibles y reactivos son inspeccionados al recibirlos?</t>
  </si>
  <si>
    <t>La fecha de apertura es claramente escrita en los estuches de reactivos?</t>
  </si>
  <si>
    <t>Reactivos caducados son utilizados (1.Nunca; 2.Sometimes; 3.Regularly; 4.No se aplica)?</t>
  </si>
  <si>
    <t>Los materiales desechables (por ejemplo, puntas de micropipetas, pipetas de plástico, guantes) son reutilizados (1.Nunca; 2.Sometimes; 3.Regularly; 4.No se aplica)?</t>
  </si>
  <si>
    <t>¿El laboratorio tiene una persona dedicada a cargo de los equipos (gestión del mantenimiento, etc.)?</t>
  </si>
  <si>
    <t>¿Hay un control y registro diario de temperaturas para los equipos dependientes de la temperatura?</t>
  </si>
  <si>
    <t>¿Hay un control y registro diario del flujo de aire en las cabinas de seguridad biológica?</t>
  </si>
  <si>
    <t>¿Existe un protocolo y un período de tiempo definidos para calibración de pipetas?</t>
  </si>
  <si>
    <t>¿Equipo para eliminación de desechos?</t>
  </si>
  <si>
    <t>Si aplicable, ¿tiene un generador eléctrico de emergencia u otra fuente de energía de respaldo?</t>
  </si>
  <si>
    <t>¿El laboratorio enfrenta escasez de agua (1.Nunca; 2.A veces; 3.Regularmente; 4.No se aplica)?</t>
  </si>
  <si>
    <t>Espacio (si es posible, fornecer un plano de planta o un bosquejo de los laboratorios)</t>
  </si>
  <si>
    <t>Total de m2 tdisponible:</t>
  </si>
  <si>
    <t>Número de salas:</t>
  </si>
  <si>
    <t>¿Es el tamaño de laboratorio adecuado para todas las actividades que se llevan a cabo?</t>
  </si>
  <si>
    <t>¿Los espacios del laboratorio son físicamente separadas para los diferentes pasos de las pruebas de amplificación de ácido nucleico (si se realizan procedimientos de PCR):</t>
  </si>
  <si>
    <t>   - Sala limpia para la preparación de los reactivos (incluyendo la dispensación de mezcla maestra)?</t>
  </si>
  <si>
    <t>   - Sala para la extracción de ácidos nucleicos y para la adición de los ácidos nucleicos a mezcla maestra antes de la amplificación?</t>
  </si>
  <si>
    <t>   - Sala contenida dedicada para la amplificación de ácidos nucleicos y la detección del producto?</t>
  </si>
  <si>
    <t>Diretores / personal especializado (postgrado)</t>
  </si>
  <si>
    <t>Tecnólogos o técnicos de laboratorio  (que realizan las analysis)</t>
  </si>
  <si>
    <t>Asistentes de laboratorio / auxiliares médicos (que no realizan analysis)</t>
  </si>
  <si>
    <t>Personal de apoyo / administrativo</t>
  </si>
  <si>
    <t>Otro personal</t>
  </si>
  <si>
    <t>Para otro personal, por favor especifique:</t>
  </si>
  <si>
    <t>Número total de personas trabajando en el laboratorio</t>
  </si>
  <si>
    <t>¿El número de personal es adecuado para la realización del trabajo requerido?</t>
  </si>
  <si>
    <t>¿Existe un plan en caso de que necesite responder rápidamente a una situación de urgencia?</t>
  </si>
  <si>
    <t>En caso afirmativo, ¿el laboratorio opera actualmente bajo este plan?</t>
  </si>
  <si>
    <t>¿Un gestor de calidad ha sido designado?</t>
  </si>
  <si>
    <t>¿El personal está capacitado en gestión de calidad?</t>
  </si>
  <si>
    <t>¿El personal está capacitado en bioseguridad?</t>
  </si>
  <si>
    <t>¿El personal está capacitado en biologia molecular?</t>
  </si>
  <si>
    <t>En caso afirmativo, o parcial:</t>
  </si>
  <si>
    <t>   - en extracción de ácido nucleico</t>
  </si>
  <si>
    <t xml:space="preserve">   - en PCR convencional y electroforesis en gel</t>
  </si>
  <si>
    <t>   - en PCR en tiempo real</t>
  </si>
  <si>
    <t>   - en diseño de iniciadores</t>
  </si>
  <si>
    <t>   - en la optimización de ensayo de PCR y validación</t>
  </si>
  <si>
    <t>   - en el análisis de reultados de los ensayos</t>
  </si>
  <si>
    <t>   - en alineamiento múltiple de secuencias para resolución de problemas de performance de la PCR</t>
  </si>
  <si>
    <t>   - en análisis filogenéticos</t>
  </si>
  <si>
    <t>¿El personal está capacitdado en la realización de optimización de los ensayos de serología?</t>
  </si>
  <si>
    <t>¿Existe algún tipo de evaluación periódica de la competencia del personal?</t>
  </si>
  <si>
    <t> - en realización de evaluación de riesgos</t>
  </si>
  <si>
    <t> - en bioseguridad mientras la toma de muestras</t>
  </si>
  <si>
    <t> - en bioseguridad, mientras la manipulación de muestras de laboratorio</t>
  </si>
  <si>
    <t xml:space="preserve"> - en el uso de desinfectantes y procedimientos de desinfección</t>
  </si>
  <si>
    <t xml:space="preserve"> - en gestión adecuada de los residuos (manejo de residuos peligrosos y no peligrosos)</t>
  </si>
  <si>
    <t xml:space="preserve"> - en la limpieza de derrames biológicos</t>
  </si>
  <si>
    <t>Gestión de residuos y desinfección</t>
  </si>
  <si>
    <t>Procedimientos de desinfección y descontaminación están implementados?</t>
  </si>
  <si>
    <t>¿Hay suficiente desinfectantes disponibles para uso en cualquier momento?</t>
  </si>
  <si>
    <t>¿Los procedimientos de gestión de residuos están implementandos efectivamente?</t>
  </si>
  <si>
    <t>¿Hay contenedores separados para desechos infecciosos y no infecciosos?</t>
  </si>
  <si>
    <t>¿Hay disposición especial para solventes usados?</t>
  </si>
  <si>
    <t>Condiciones de seguridad</t>
  </si>
  <si>
    <t>¿Las salas tienen lavabos diferentes solo para lavarse las manos? (uno por unidad)</t>
  </si>
  <si>
    <t>¿Cabinas de bioseguridad son utilizadas para manipular muestras que producen posibles aerosoles peligrosos?</t>
  </si>
  <si>
    <t>¿Las cabinas de bioseguridad son ctroladas para verifcar sus instalación, calibracióno y funcionamiento?</t>
  </si>
  <si>
    <t>¿Hay signo de peligro biológico indicado en las puertas de las salas donde se manipulan los microorganismos?</t>
  </si>
  <si>
    <t>¿Dónde se lavan las batas de laboratorio y la ropa de laboratorio? (1 servicio de lavandería exterior, 2 laboratorio, 3 casa)</t>
  </si>
  <si>
    <t>¿Hay cerraduras de entrada con medidas de seguridad que impiden que el personal no relevante o los visitantes ingresen al laboratorio?</t>
  </si>
  <si>
    <t>¿Hay cerraduras en los congeladores donde se almacenan las muestras primarias y alícuotas?</t>
  </si>
  <si>
    <t>Uso de equipos de seguridad (EPP) y el comportamiento de Bioseguridad</t>
  </si>
  <si>
    <t>¿El personal del laboratorio utiliza EPP adecuado mientras trabaja en el laboratorio?</t>
  </si>
  <si>
    <t>¿El personal adere a los comportamientos básicos de bioseguridad (EPP no se usa fuera de los laboratorios, no hay comida ni bebida en el laboratorio, no hay zapatos con apertura en los dedos, etc.)</t>
  </si>
  <si>
    <t>¿Hay EPP dedicado para cada área de PCR (extracción, mezcla maestra y amplificación)?</t>
  </si>
  <si>
    <t>Servicios de salud del personal</t>
  </si>
  <si>
    <t>¿Su personal tiene acceso a servicios de salud ocupacional?</t>
  </si>
  <si>
    <t>   - ¿Lavado de manos?</t>
  </si>
  <si>
    <t>   - ¿Equipo de Protección Personnal (PPE)?</t>
  </si>
  <si>
    <t>   - ¿Desinfección de materiales contaminados?</t>
  </si>
  <si>
    <t>   - ¿Esterilización?</t>
  </si>
  <si>
    <t>   - ¿Lavado de material de vidrio y equipos?</t>
  </si>
  <si>
    <t>   - ¿Eliminación de desechos?</t>
  </si>
  <si>
    <t>   - ¿Limpieza de laboratorio?</t>
  </si>
  <si>
    <t>   - ¿Almacenamiento y destrucción de muestras de riesgo biológico?</t>
  </si>
  <si>
    <t>   - ¿Derrame?</t>
  </si>
  <si>
    <t>   - Lesiones relacionadas al laboratorio?</t>
  </si>
  <si>
    <t>   - En caso de una emergencia de incendio?</t>
  </si>
  <si>
    <t>   En caso afirmativo, con qué técnica y en qué plataforma?</t>
  </si>
  <si>
    <t>¿El personal de laboratorio está disponible y es competente para realizar las sigientes pruebas?</t>
  </si>
  <si>
    <t>¿Los equipos del laboratorio son apropiado para realización de las siguientes pruebas?</t>
  </si>
  <si>
    <t>¿Una cabina de seguridad biológica validada (CSB) está disponible para realizar el procesamiento inicial de las muestras (antes de la inactivación del virus)?</t>
  </si>
  <si>
    <t>¿Existe un procedimiento para registrar y reportar los resultados de los CQI para acciones correctivas si no funciona correctamente?</t>
  </si>
  <si>
    <t>¿Acciones correctivas son implementadas si los resultados para CQI no son aceptables?</t>
  </si>
  <si>
    <t>¿Existe un sistema para registrar y evaluar los resultados de EQA?</t>
  </si>
  <si>
    <t>¿Acciones correctivas son implementadas si los resultados para EQA no son aceptables?</t>
  </si>
  <si>
    <t>Tipo de laboratorio:</t>
  </si>
  <si>
    <t>Otro laboratorio</t>
  </si>
  <si>
    <t>1 (Sí) / 2 (No)</t>
  </si>
  <si>
    <t>Si se evalúa un laboratorio de referencia nacional, ¿el laboratorio remite muestras o aislaidos a un laboratorio de referencia internacional con fines de salud pública (por ejemplo, vigilancia de rutina, investigación de brote)?</t>
  </si>
  <si>
    <t>¿El laboratorio aconseja sobre la recolección de muestras y las prácticas de transporte desde el campo durante la investigación de emergencias de salud pública?</t>
  </si>
  <si>
    <t>¿El laboratorio de recibir muestras clínicas de los laboratorios locales para la confirmación y otras pruebas?</t>
  </si>
  <si>
    <t>Si se evalúa un laboratorio de referencia nacional, ¿el laboratorio esparte de una red de vigilancia internacional?</t>
  </si>
  <si>
    <t>Colector de extracción (manifold)</t>
  </si>
  <si>
    <t>Estación de trabajo para PCR</t>
  </si>
  <si>
    <t>Pruebas de laboratorio</t>
  </si>
  <si>
    <t>Número promedio de muestras testadas por día</t>
  </si>
  <si>
    <t>Número promedio de ensayos de PCR o RT-PCR realizado por semana</t>
  </si>
  <si>
    <t>Número promedio de muestras testadas en serología por semana</t>
  </si>
  <si>
    <t>Disciplinas tratadas en el laboratorio:</t>
  </si>
  <si>
    <t>   - Serología</t>
  </si>
  <si>
    <t>   - Otros (especificar en comentarios)</t>
  </si>
  <si>
    <t>Específicamente, la instalación y el espacio del laboratorio son adecuados para realizar las pruebas considerando lo siguiente:</t>
  </si>
  <si>
    <t>Microcentrifugas</t>
  </si>
  <si>
    <t>Para una evaluación completa de las capacidades de los laboratorios, la Herramienta de Evaluación de laboratorio completa se debe utilizar (https://www.who.int/ihr/publications/laboratory_tool/en)</t>
  </si>
  <si>
    <t>¿El laboratorio ha recibido una certificación o acreditación ISO a través de un organismo nacional o internacional?</t>
  </si>
  <si>
    <t>¿Hay equipos específicos dedicados para cada sala de PCR (micropipetas y puntas de micropipeta, microcentrífuga, vórtice, etc.)?</t>
  </si>
  <si>
    <t>* Lista de equipo adicional según sea apropiado</t>
  </si>
  <si>
    <t>El nivel de bioseguridad de su laboratorio es:</t>
  </si>
  <si>
    <t>Otro (por favor proporcionar detalles abajo)</t>
  </si>
  <si>
    <t>Manual del usuario</t>
  </si>
  <si>
    <t>Por favor, lea este manual del usuario antes de llenar el cuestionario. Para obtener información adicional, se puede encontrar una versión más completa de este manual del usuario en la Herramienta de Evaluación de laboratorio (2012): https://www.who.int/ihr/publications/laboratory_tool/en</t>
  </si>
  <si>
    <t>El cuestionario se proporciona en formato Excel utilizando cálculos automáticos pero sin macros. La ausencia de macros permite que el cuestionario se use en cualquier computadora, independientemente del idioma del sistema operativo. El archivo incluye 19 hojas de trabajo tituladas en inglés. Las hojas de trabajo están protegidas contra cualquier modificación para evitar realizar manipulaciones incorrectas que puedan comprometer el cálculo. No modifique ni cambie el nombre de las hojas de trabajo, ya que esto puede provocar un error de cálculo y posiblemente comprometer la interpretación de los datos. Para garantizar una interpretación correcta, asegúrese de responder a todas las preguntas (utilizando la respuesta "No aplicable" cuando sea necesario) y de seleccionar la respuesta que mejor describa la situación actual para cada pregunta.</t>
  </si>
  <si>
    <t>Para iniciar la evaluación, vaya a la hoja de trabajo “Lab” y llene en todas las celdas solicitados en la columna B.</t>
  </si>
  <si>
    <t>Luego complete todas las celdas solicitadas (columnas D y E) de las  hojas de trabajo de los 11módulos específicos y el módulo de análisis de brechas. Para la mayoría de las preguntas, al hacer clic en la flecha pequeña en el lado derecho de las celdas de respuesta (generalmente en la columna D) se abre un cuadro con valores autorizados: 1. Sí; 2. Parcial; 3. No; 4. No se aplica. Aparecerá un mensaje de error cuando intente ingresar valores distintos a los que figuran en la lista desplegable. Se pueden ingresar otros valores (generalmente en la columna E) al preguntar "Número de equipo", "Número de pruebas realizadas", "Por favor describa", etc. Una cruz en la columna C indica que se requieren documentos para completar la respuesta. Se puede proporcionar información adicional en la columna E o en el cuadro de comentarios en la parte inferior de cada módulo. Cuando no se espera respuesta en la columna D (en el caso de una pregunta abierta, por ejemplo), la celda correspondiente en la columna D se tacha. Todas las respuestas en las celdas de color gris o azul claro en la columna D se tendrán en cuenta para calcular los indicadores de capacidades.</t>
  </si>
  <si>
    <t>5- Russian</t>
  </si>
  <si>
    <t>Anexo 2: Ferramentas para Avaliação de Laboratórios / Questionário sobre instalações</t>
  </si>
  <si>
    <t>Identificação do Laboratório</t>
  </si>
  <si>
    <t>Região/Província o Estado/Distrito</t>
  </si>
  <si>
    <t>Nome do laboratório</t>
  </si>
  <si>
    <t>Endereço</t>
  </si>
  <si>
    <t>Telefone</t>
  </si>
  <si>
    <t>Nome do diretor do laboratório</t>
  </si>
  <si>
    <t>Qualificação e informação de contato do diretor do laboratório</t>
  </si>
  <si>
    <t>Data da avaliação (DD/MM/AAAA)</t>
  </si>
  <si>
    <t>Nome do(os) avaliador(es)</t>
  </si>
  <si>
    <t>Informação de contato do(s) avaliador(es)</t>
  </si>
  <si>
    <t>Nome da(s) perssoa(s) entrevistada(s)</t>
  </si>
  <si>
    <t>Qualificação e informação de contato da(s) pessoa(s) entrevistada(s)</t>
  </si>
  <si>
    <t>Nível do laboratório</t>
  </si>
  <si>
    <t>Central / De referência</t>
  </si>
  <si>
    <t>Intermediário</t>
  </si>
  <si>
    <t>Outro</t>
  </si>
  <si>
    <t>Afiliação / tipo do laboratório (várias respostas possíveis)</t>
  </si>
  <si>
    <t>Saúde pública / Hospital / Centro de saúde / Ambiental / Segurança alimentar / Veterinário / Privado / Universitário / Pesquisa / Outro?</t>
  </si>
  <si>
    <t>Ministério ao qual está afiliado (se aplicável)</t>
  </si>
  <si>
    <t>Saúde / Agricultura / Comércio / Educação / Defesa / Outro?</t>
  </si>
  <si>
    <t>Número estimado da população coberta por este laboratório</t>
  </si>
  <si>
    <t>Descreva a participação em programas/redes internacionais (se aplicável)</t>
  </si>
  <si>
    <t>Polio, FluNet, INFOSAN, Rede Mundial para Infecções de Transmissão Alimentar (GFN), etc.</t>
  </si>
  <si>
    <t>Documentos que devem ser recolhidos</t>
  </si>
  <si>
    <t>Responda aqui às perguntas abertas e/ou inclua qualuqer informação adicional</t>
  </si>
  <si>
    <t>Respostas possíveis (salvo que se indique outra coisa): 1.Sim; 2.Parcialmente; 3.Não; 4.Não se aplica</t>
  </si>
  <si>
    <t>Organização e gestão</t>
  </si>
  <si>
    <t>Horário de funciomento</t>
  </si>
  <si>
    <t>Quais são os días e horários de funcionamento do serviço rotinário?</t>
  </si>
  <si>
    <t>Se aplicável, quais são os días e horários de funcionamento do serviço de emergência?</t>
  </si>
  <si>
    <t>Comunicação externa</t>
  </si>
  <si>
    <t>O laboratório dispõe de:</t>
  </si>
  <si>
    <t>Telefone?</t>
  </si>
  <si>
    <t>Computador com acesso à Internet?</t>
  </si>
  <si>
    <t xml:space="preserve">Comunicação e estrutura interna </t>
  </si>
  <si>
    <t>Existe uma estrutura organizacional que defina os níveis herárquicos e responsabilidade das pessoas chaves do laboratório?</t>
  </si>
  <si>
    <t>Orçamento</t>
  </si>
  <si>
    <t>O orçamento para os salário da equipe é adequado à necessidade?</t>
  </si>
  <si>
    <t>É determinado um orçamento adequado para a compra de reagentes e consumíveis?</t>
  </si>
  <si>
    <t>É determinado um orçamento adequado para a compra/manutenção dos equipamentos?</t>
  </si>
  <si>
    <t>É determinado um orçamento adequado para a vigilância e/ou atividades gerais de saúde pública?</t>
  </si>
  <si>
    <t>Autorização/Supervição/Acreditação</t>
  </si>
  <si>
    <t>O laboratório foi submetido a uma auditoría ou avaliação por um terceiro nos últimos dois anos e implementou as recomendações relevantes?</t>
  </si>
  <si>
    <t>Controle de documentos</t>
  </si>
  <si>
    <t>Existe um sistema para organizar a gestão dos documentos e registros do laboratório?</t>
  </si>
  <si>
    <t>O laboratório dispõe de um sistema de arquivo?</t>
  </si>
  <si>
    <t>Os documentos arquivados podem ser recuperados?</t>
  </si>
  <si>
    <t>Procedimentos para garantia de qualidade</t>
  </si>
  <si>
    <t>Existe um manual de qualidade que descreva o sistema de qualidade do laboratório?</t>
  </si>
  <si>
    <t>Os procedimentos de manipulação e prova de amostras (extração de RNA, RT-PCR, sorologia, etc.) estão facilmente disponíveis para a equipe, conforme corresponda?</t>
  </si>
  <si>
    <t>As versões atuais dos protocolos publicados e outros documentos similares em uso estão disponíveis no laboratório (por exemplo, normas, diretrices, manuais dos equipmaentos ou kits, etc.)?</t>
  </si>
  <si>
    <t>Existe um procedimento para armazenamento de amostras primárias analizadas?</t>
  </si>
  <si>
    <t>Existe procedimentos para validação e verificação dos métodos e equipamentos, conforme corresponda?</t>
  </si>
  <si>
    <t>Foram establecidos procedimentos para registrar incidentes ou queixas?</t>
  </si>
  <si>
    <t>Procedimentos de biossegurança</t>
  </si>
  <si>
    <t>Foi realizada e documentada uma avaliação de riscos em relação aos procedimentos utilizados no laboratório?</t>
  </si>
  <si>
    <t>Os procedimentos de biossegurança estão descritos e disponíveis?</t>
  </si>
  <si>
    <t>Se a resposta é sim ou parcialmente, os temas seguintes estão abordados?</t>
  </si>
  <si>
    <t>Coleta, manipulação e transporte de amostras</t>
  </si>
  <si>
    <t>Coleta de amostras</t>
  </si>
  <si>
    <t>Os procedimentos de coleta de amostras estão documentados e à disposição da equipe correspondente?</t>
  </si>
  <si>
    <t>Estes procedimentos incluem dados mínimos para identificação do paciente?</t>
  </si>
  <si>
    <t>Está disponível um formulário padronizado de solicitação de amostras para os profissionais que solicitam as provas?</t>
  </si>
  <si>
    <t>As amostras são registradas em um livro, folha de trabalho, sistema de informação ou outro sistema similar?</t>
  </si>
  <si>
    <t>As alíquotas de amostras podem ser rastreadas até a amostra primária original (número de identificação, etc.)?</t>
  </si>
  <si>
    <t>Manipulação de amostras</t>
  </si>
  <si>
    <t>O laboratório experimenta problemas com amostras recebidas de fora da instituição com relação ao formulário de solicitação, identificação de amostra, recipiente de amostra, etc. inadequados? (1.Nunca; 2.Ás vezes; 3.Regularmente; 4.Não se aplica)</t>
  </si>
  <si>
    <t>As amostras primárias são armazenadas adequadamente caso não seja examinada imediatamente (geladeira, congelador -20°C, congelador -70°C, ou outras condições de armazenamento recomendadas)?</t>
  </si>
  <si>
    <t>Envio / transporte de amostras</t>
  </si>
  <si>
    <t>O laboratório dispõe de material para empacotamento adequado para envio de amostras (tripla embalagem em caso de transporte aéreo ou qualquer embalagem em conformidade com as regulamentações ou recomendações locais)?</t>
  </si>
  <si>
    <t>A(s) pessoa(s) responsavel(eis) pelos envíos receberam formação adequada para o transporte de substâncias infecciosas?</t>
  </si>
  <si>
    <t>Se a resposta é sim ou parcialmente:</t>
  </si>
  <si>
    <t>Receberam formação sobre as regulamentações ou recomendações locais ou nacionais?</t>
  </si>
  <si>
    <t>Receberam formação sobre os regulamentos internacionais?</t>
  </si>
  <si>
    <t>Gestão de dados e da informação</t>
  </si>
  <si>
    <t>Resultados das provas e informe</t>
  </si>
  <si>
    <t>Todas as observações/resultados originais do laboratório são registrados em uma planilha ou em uma base de dados electrónica?</t>
  </si>
  <si>
    <t>Os resultados são revisados e autorizados antes de ser liberados?</t>
  </si>
  <si>
    <t>Quando é necessário enviar amostras a outro laboratório, existe um procedimento que determine como se deve emitir o informe neste caso e por qual laboratório?</t>
  </si>
  <si>
    <t>Os resultados são notificados imediatamente aos médicos quando são críticos para o cuidado do paciente?</t>
  </si>
  <si>
    <t>Os resultados são notificados imediatamente ao ministério/rede de vigilância correspondente quando os resultados são críticos?</t>
  </si>
  <si>
    <t>Análises de dados e estatísticas</t>
  </si>
  <si>
    <t>O laboratório pode proporcionar dados estatísticos básicos de suas atividades (por exemplo, número de provas solicitadas, agregados qualitativos / quantitativos dos dados, etc.)?</t>
  </si>
  <si>
    <t>Segurança dos dados - Confidêncialidade</t>
  </si>
  <si>
    <t>Os dados do paciente estão protegidos de acesso e modificação  (sistema baseado em papel e / ou electrônico)?</t>
  </si>
  <si>
    <t>TI e Sistema de informação laboratorial (SIL)</t>
  </si>
  <si>
    <t>Quais são os programas/aplicativos utilizados no laboratório?</t>
  </si>
  <si>
    <t xml:space="preserve">Gestão de consumíveis e reagentes </t>
  </si>
  <si>
    <t>Compras</t>
  </si>
  <si>
    <t>Existe uma pessoa responsável pela gestão de consumíveis e reagentes (inventário, ordem, etc.)?</t>
  </si>
  <si>
    <t>Inventário e armazenamento</t>
  </si>
  <si>
    <t>Existe um sistema de inventário para consumíveis e reagentes?</t>
  </si>
  <si>
    <t>Os consumíveis e reagentes estão armazenados apropriadamente (temperatura, humidade, etc.) com as condições de armazenamento monitoradas (termômetro, etc.)?</t>
  </si>
  <si>
    <t>Os reagentes novos (produto novo, lote novo, incluindos os reagentes elaborados internamente) são validados com os reagentes antigos ou materiais de referência antes de ser utilizados?</t>
  </si>
  <si>
    <t>Existe um sistema para prever de manera precisa as necessidadees de material consumível e reagentes?</t>
  </si>
  <si>
    <t>Gestão de equipamentos</t>
  </si>
  <si>
    <t>Inventário de equipamentos</t>
  </si>
  <si>
    <t>Existe um inventário de equipamentos?</t>
  </si>
  <si>
    <t>Em caso afirmativo ou parcialmente, inclui:</t>
  </si>
  <si>
    <t>Nome do equipamento?</t>
  </si>
  <si>
    <t>Nome e dados de contato do fabricante (ou fornecedor local)?</t>
  </si>
  <si>
    <t>Estado (quer dizer, novo ou usado)?</t>
  </si>
  <si>
    <t>Atividades de manutenção?</t>
  </si>
  <si>
    <t>Manutenção, calibração e controle de equipamentos</t>
  </si>
  <si>
    <t>O equipamento é mantido em condições de trabalho seguras (incluindo a segurança eléctrica)?</t>
  </si>
  <si>
    <t>A equipe é devidamente formada e autorizada antes do primeiro uso do equipamento?</t>
  </si>
  <si>
    <t>Existe um programa de manutenção preventiva?</t>
  </si>
  <si>
    <t>Autoclave (limpo)</t>
  </si>
  <si>
    <t>Autoclave (sujo)</t>
  </si>
  <si>
    <t>Cabine de segurança biológica de classe II</t>
  </si>
  <si>
    <t>Centrífuga, simples</t>
  </si>
  <si>
    <t>Computador para trabalho laboratorial</t>
  </si>
  <si>
    <t>Extrator automático de DNA</t>
  </si>
  <si>
    <t>Equipamentos para ensaios de ELISA (lavadora/incubadora/leitor)</t>
  </si>
  <si>
    <t>Biombo de plexiglás</t>
  </si>
  <si>
    <t>Impressora para trabalho laboratorial</t>
  </si>
  <si>
    <t>Ciclador térmico (termociclador, máquina de PCR ou amplificadora de DNA), em tempo real</t>
  </si>
  <si>
    <t>Bomba de vácuo</t>
  </si>
  <si>
    <t>Destilador de água</t>
  </si>
  <si>
    <t>Está registrado?</t>
  </si>
  <si>
    <t>Manutenção é realizada (incluindo calibração,  se aplicável)?</t>
  </si>
  <si>
    <t>Está certificado?</t>
  </si>
  <si>
    <t>POP</t>
  </si>
  <si>
    <t>Instalações</t>
  </si>
  <si>
    <t>Infraestruturas</t>
  </si>
  <si>
    <t>Qual é a condição geral do edifício e da infraestrutura do laboratório? Para as seguintes perguntas, escolha uma das seguintes respostas: 1.Boa; 2.Média; 3 Ruim; 4.Não se aplica</t>
  </si>
  <si>
    <t>Paredes, solos e tetos</t>
  </si>
  <si>
    <t>Janelas e portas</t>
  </si>
  <si>
    <t>Bancadas do laboratório</t>
  </si>
  <si>
    <t>Aquecimento/ar acondicionado/ventilação</t>
  </si>
  <si>
    <t>Iluminação</t>
  </si>
  <si>
    <t>Condições de trabalho</t>
  </si>
  <si>
    <t>O laboratório sofre interrupções no abastecimento eléctrico? (1.Nunca; 2.Às vezes; 3.Regularmente; 4.Não se aplica)</t>
  </si>
  <si>
    <t>Os equipamentos principais/delicados estão protegidos com um UPS (unidade de alimentação ininterrupta)?</t>
  </si>
  <si>
    <t>Número de pessoas</t>
  </si>
  <si>
    <t>Qualificações e competências</t>
  </si>
  <si>
    <t>Gestão de riscos biológicos</t>
  </si>
  <si>
    <t>Os equipamentos de proteção individual (EPI) estão disponíveis em quantidade suficente à carga de trabalho e a quantidadde de pessoas do laboratório?</t>
  </si>
  <si>
    <t>Os acidentes / incidentes e as não conformidades relacionadas com o biorisco se gerenciam corretamente (ou seja, são informados, registrados, investigados e ações preventivas ou corretivas são realizadas?</t>
  </si>
  <si>
    <t>Funções relacionadas com a saúde pública</t>
  </si>
  <si>
    <t>Vigilância e resposta</t>
  </si>
  <si>
    <t>O laboratório é parte de uma rede nacional de vigilância?</t>
  </si>
  <si>
    <t>As responsabilidades na preparação e resposta nacional frente a emergências de saúde pública como (mas  não limitado a) surto de COVID-19 foram definidos pelo laboratório?</t>
  </si>
  <si>
    <t>Espécimes</t>
  </si>
  <si>
    <t>O laboratório recebe amostras de campo durante as investigações de eventos de saúde pública ou pesquisas em saúde pública?</t>
  </si>
  <si>
    <t>O laboratório tem acordos de extensão com os centros de saúde para a coleta de amostras clínicas e práticas de transporte desde o campo durante investigação de emergências de saúde pública?</t>
  </si>
  <si>
    <t>O laboratório conta com um estoque de kits para coleta de emergência (equipamento de proteção individual, material de coleta de amostras, meios de transporte, embalagens para transporte)?</t>
  </si>
  <si>
    <t>Se o laboratório avaliado não é um laboratório de referência, o laboratório envía amostras ou isolados virais a laboratórios de referência com finalidade de saúde pública (por exemplo, vigilância sistemática, investigação de surtos epidémicos)?</t>
  </si>
  <si>
    <t>Notificação</t>
  </si>
  <si>
    <t>Os mecanismos de notificação às autoridades de saúde pública para COVID-19 estão definidos e implementados?</t>
  </si>
  <si>
    <t>Se a resposta é sim, existe um formulário ou documento padronizado para reportar os eventos de notificação obrigatoria ou outros eventos?</t>
  </si>
  <si>
    <t>Comentários</t>
  </si>
  <si>
    <t>Todos os dados deste módulo são completados automáticamente, por isso não é necessário que se complete nada exceto os quadros para comentários</t>
  </si>
  <si>
    <t>Média dos Indicadores das capacidades básicas laboratorial.</t>
  </si>
  <si>
    <t xml:space="preserve">Afiliação/tipo do laboratório  </t>
  </si>
  <si>
    <t>Comentários gerais sobre a avaliação</t>
  </si>
  <si>
    <t>Conclusões e recomendações</t>
  </si>
  <si>
    <t>Adicionar fotografías abaixo</t>
  </si>
  <si>
    <t>Exportação</t>
  </si>
  <si>
    <t>Acrónimos utilizados neste documento</t>
  </si>
  <si>
    <t>Cabine de segurança biológica</t>
  </si>
  <si>
    <t>Ensaio por imunoabsorção ligado a enzimas</t>
  </si>
  <si>
    <t>Avaliação externa da qualidade</t>
  </si>
  <si>
    <t>Doença por vírus Ebola</t>
  </si>
  <si>
    <t>Controle interno da qualidade</t>
  </si>
  <si>
    <t>Organização Internacional de Padronização</t>
  </si>
  <si>
    <t>Tecnologia da informação</t>
  </si>
  <si>
    <t>Sistema de informação laboratorial</t>
  </si>
  <si>
    <t>Reação em cadeia pela polimerase</t>
  </si>
  <si>
    <t>Equipamento de proteção individual</t>
  </si>
  <si>
    <t>Reacção em cadeia da polimerase com transcrição reversa</t>
  </si>
  <si>
    <t>Procedimento operacional padrão</t>
  </si>
  <si>
    <t>Sistema de alimentação ininterrumpida</t>
  </si>
  <si>
    <t>Febre Hemorrágica Viral</t>
  </si>
  <si>
    <t>Organização Mundial da Saúde</t>
  </si>
  <si>
    <t>Centro Colaborador da OMS</t>
  </si>
  <si>
    <t>Os procedimentos de coleta específicos de COVID-19 estão documentados e disponíveis para a equipe relevante?</t>
  </si>
  <si>
    <t>Existe algum critério para a aceitação ou rejeição de amostras primárias (incluíndo precaução potencial para amostras não conformes)?</t>
  </si>
  <si>
    <t>Um sistema de transporte para o envío de amostras (ônibus, ambulância, serviço postal nacional, etc.) já foi estabelecido?</t>
  </si>
  <si>
    <t>Existe uma cópia de segurança eficiente para evitar a perdida dos dados de resultados do paciente em caso de roubo ou outro incidente com os sistemas anteriores?</t>
  </si>
  <si>
    <t>O laboratório experimenta problemas com a entrega de reagentes como atrasos, temperatura inadequada, erro de referência, etc. (1.Nunca; 2.Às vezes; 3.Regularmente; 4.Não se aplica)?</t>
  </si>
  <si>
    <t>Os consumíveis e reagentes são inspecionados no momento de recebimento?</t>
  </si>
  <si>
    <t>A data de abertura é claramente escrita nos kits dos reagentes?</t>
  </si>
  <si>
    <t>Reagentes vencidos são utilizados (1.Nunca; 2.Às vezes; 3.Regularmente; 4.Não se aplica)?</t>
  </si>
  <si>
    <t>Os materiais descartáveis (por exemplo, ponteiras de micropipetas, pipetas de plástico, luvas) são reutilizados (1.Nunca; 2.Às vezes; 3.Regularmente; 4.Não se aplica)?</t>
  </si>
  <si>
    <t>O laboratório tem uma pessoa dedicada responsáveis pelos equipamentos (gestão da manutenção, etc.)?</t>
  </si>
  <si>
    <t>Existe um controle e registro diário das temperaturas dos equipamentos dependentes de temperatura?</t>
  </si>
  <si>
    <t>Existe um controle e registro diário do fluxo de ar nas cabines de segurança biológica?</t>
  </si>
  <si>
    <t>Existe um protocolo e um período de tempo definidos para calibração de pipetas?</t>
  </si>
  <si>
    <t>Equipamento para eliminação de resíduos?</t>
  </si>
  <si>
    <t>Se aplicável, existe um gerador eléctrico de emergência ou outra fonte de energía de respaldo?</t>
  </si>
  <si>
    <t>O laboratório enfrenta escassez de água (1.Nunca; 2.Às vezes; 3.Regularmente; 4.Não se aplica)?</t>
  </si>
  <si>
    <t>Espaço (se possível, fornecer a planta o um esquema dos laboratórios)</t>
  </si>
  <si>
    <t>Total de m2 disponível:</t>
  </si>
  <si>
    <t>O tamanho do laboratório é adequado para todas as atividades realizadas?</t>
  </si>
  <si>
    <t>Os espaços do laboratório são físicamente separados para as diferentes etapas das provas de amplificação de ácido nucleico (se PCR é realizado):</t>
  </si>
  <si>
    <t>   - Sala limpa para a preparação dos reagentes (incluindo a dispensa da mistrura mestre (master mix)?</t>
  </si>
  <si>
    <t>   - Sala de extração de ácidos nucleicos e adição dos ácidos nucleicos  à mistrura mestre (master mix) antes da amplificação?</t>
  </si>
  <si>
    <t>   - Sala de contenção dedicada à amplificação de ácidos nucleicos e a detecção de amplificação?</t>
  </si>
  <si>
    <t>Diretores / pessoal especializado (pós-graduação)</t>
  </si>
  <si>
    <t>Tecnólogos o técnicos laboratoriais  (que realizan as análises)</t>
  </si>
  <si>
    <t>Assistentes laboratoriais / auxiliares médicos (que não realizam análises)</t>
  </si>
  <si>
    <t>Pessoal de apoio / administrativo</t>
  </si>
  <si>
    <t>Outro profissional</t>
  </si>
  <si>
    <t>Para outro profissional, por favor especifique:</t>
  </si>
  <si>
    <t>Número total de pessoas trabalhando no laboratório</t>
  </si>
  <si>
    <t>O número de pessoas é adequado para a realização do trabalho requerido?</t>
  </si>
  <si>
    <t>Existe um plano em caso de que se necessite responder rápidamente a uma situação de urgência?</t>
  </si>
  <si>
    <t>En caso afirmativo, o laboratório opera atualmente sob este plano?</t>
  </si>
  <si>
    <t>Um gestor de qualidade foi designado?</t>
  </si>
  <si>
    <t>Un gestor de biossegurança foi designado?</t>
  </si>
  <si>
    <t>A equipe está capacitada em gestão de qualidade?</t>
  </si>
  <si>
    <t>A equipe está capacitada em biossegurança?</t>
  </si>
  <si>
    <t>A equipe está capacitada em biologia molecular?</t>
  </si>
  <si>
    <t>En caso afirmativo, ou parcialmente:</t>
  </si>
  <si>
    <t>   - em extração de ácido nucleico</t>
  </si>
  <si>
    <t xml:space="preserve">   - em PCR convencional e electroforese em gel</t>
  </si>
  <si>
    <t>   - em PCR em tempo real</t>
  </si>
  <si>
    <t>   - em desenho de iniciadores</t>
  </si>
  <si>
    <t>   - na otimização de ensaio de PCR e validação</t>
  </si>
  <si>
    <t>   - na análise de resultados dos ensaios</t>
  </si>
  <si>
    <t>   - em alinhamento múltiplo de sequências para resolução de problemas de performance da PCR</t>
  </si>
  <si>
    <t>   - em análises filogenéticas</t>
  </si>
  <si>
    <t>A equipe está capacitdada para realização de otimização dos ensaios de sorologia?</t>
  </si>
  <si>
    <t>Existe algum tipo de avaliação periódica de proficiência da equipe?</t>
  </si>
  <si>
    <t> - em realização de avaliação de riscos</t>
  </si>
  <si>
    <t> - em biossegurança durante a coleta de amostras</t>
  </si>
  <si>
    <t> - em biossegurança durante a manipulação de amostras laboratoriais</t>
  </si>
  <si>
    <t xml:space="preserve"> - no uso de desinfetantes e procedimentos de desinfecção</t>
  </si>
  <si>
    <t xml:space="preserve"> - na gestão adequada de resíduos (manipulação de resíduos perigosos e não perigosos)</t>
  </si>
  <si>
    <t xml:space="preserve"> - na limpeza de derrames biológicos</t>
  </si>
  <si>
    <t>Gestão de resíduos e desinfecção</t>
  </si>
  <si>
    <t>Procedimentos de desinfecção e descontaminação estão implementados?</t>
  </si>
  <si>
    <t>Existe suficente desinfectantes disponíveis para uso em qualquer momento?</t>
  </si>
  <si>
    <t>Os procedimentos de gestão de resíduos estão implementandos efetivamente?</t>
  </si>
  <si>
    <t>Existe contenedores separados para resíduos infecciosos e não infecciosos?</t>
  </si>
  <si>
    <t>Existe disposição especial para solventes usados?</t>
  </si>
  <si>
    <t>Condições de segurança</t>
  </si>
  <si>
    <t>As salas possuem pías diferentes somente para lavagem de mãos? (uma por unidade)</t>
  </si>
  <si>
    <t>Cabines de biossegurança são utilizadas para manipular amostras que produzem possíveis aerossóis perigosos?</t>
  </si>
  <si>
    <t>As cabines de biossegurança são controladas para verifcar sua instalação, calibração e funcionamento?</t>
  </si>
  <si>
    <t>Existe sinalização de perigo biológico indicado nas portas das salas onde os microorganismos são manipulados?</t>
  </si>
  <si>
    <t>Onde os jalecos e as roupas do laboratório são lavados? (1 serviço da lavanderia externo, 2 laboratório, 3 casa)</t>
  </si>
  <si>
    <t>Existem fechadura na entrada com medidas de segurança que impedem que pessoas não relevante ou os visitantes entrem no laboratório?</t>
  </si>
  <si>
    <t>Existe fechaduras nos congeladores onde as amostras primáarias e alíquotas estão arrnazenadas?</t>
  </si>
  <si>
    <t>Uso de equipamentos de segurança (EPI) e o comportamento de Biosegurança</t>
  </si>
  <si>
    <t>O pessoal do laboratório utiliza EPI adequado enquanto trabalha no laboratório?</t>
  </si>
  <si>
    <t>O pessoal adere aos comportamentos básicos de biossegurança (EPI não é utilizado fora dos laboratórios, não existe comida nem bebida no laboratório, não existem sapatos com abertura nos dedos, etc.)</t>
  </si>
  <si>
    <t>Existe EPI dedicado para cada área de PCR (extração, mistura mestre (master mix) e amplificação)?</t>
  </si>
  <si>
    <t>Servicios de saúde ocupacional</t>
  </si>
  <si>
    <t>Sua equipe  tem acesso a serviços de saúde ocupacional?</t>
  </si>
  <si>
    <t>   - Lavagem de mãos?</t>
  </si>
  <si>
    <t>   - Equipamento de Proteção Individual (EPI)?</t>
  </si>
  <si>
    <t>   - Desinfecção de materiais contaminados?</t>
  </si>
  <si>
    <t>   - Esterilização?</t>
  </si>
  <si>
    <t>   - Lavagem de vidraria e equipamentos?</t>
  </si>
  <si>
    <t>   - Eliminação de resíduos?</t>
  </si>
  <si>
    <t>   - Limpeza do laboratório?</t>
  </si>
  <si>
    <t>   - Armazenamento e eliminação de amostras de risco biológico?</t>
  </si>
  <si>
    <t>   - Derrame?</t>
  </si>
  <si>
    <t>   - Lessões relacionadas ao laboratório?</t>
  </si>
  <si>
    <t>   - Em caso de uma emergência de incêndio?</t>
  </si>
  <si>
    <t>   Em caso afirmativo, com qual técnica e em qual plataforma?</t>
  </si>
  <si>
    <t>A equipe do laboratório está disponível e é competente para realizar as seguintes provas?</t>
  </si>
  <si>
    <t>Os equipamentos do laboratório são apropiado para a realização das seguintes provas?</t>
  </si>
  <si>
    <t>Uma cabine de segurança biológica (CSB) validada está disponível para a realização do processamento inicial das amostras (antes da inativação viral)?</t>
  </si>
  <si>
    <t>Existe um procedimento para registrar e informar os resultados dos CQI  para ações corretivas caso não funcione corretamente?</t>
  </si>
  <si>
    <t>Ações corretivas são implementadas caso os resultados para CQI não são aceitáveis?</t>
  </si>
  <si>
    <t>Existe um sistema para registrar e avaliar os resultados de EQA?</t>
  </si>
  <si>
    <t>Ações corretivas são implementadas caso os resultados para EQA não são aceitáveis?</t>
  </si>
  <si>
    <t>Tipo do laboratório:</t>
  </si>
  <si>
    <t>Outro laboratório</t>
  </si>
  <si>
    <t>1 (Sim) / 2 (Não)</t>
  </si>
  <si>
    <t>Caso esteja avaliando um laboratório de referência nacional, o laboratório envia amostras ou isolados virais a um laboratório de referência internacional com finaliade de saúde pública (por exemplo, vigilância rotineira, investigação de surto)?</t>
  </si>
  <si>
    <t>O laboratório fornece orientação sobre a coleta de amostras e as prácticas de transporte desde o campo durante uma investigação de emergência de saúde pública?</t>
  </si>
  <si>
    <t>O laboratório recebe amostras clínicas dos laboratórios locais para confirmação e outras provas?</t>
  </si>
  <si>
    <t>Caso esteja avaliando um laboratório de referência nacional, o laboratório é parte de uma rede de vigilância internacional?</t>
  </si>
  <si>
    <t>Coletor de extracção (manifold)</t>
  </si>
  <si>
    <t>Estação de trabalho para PCR</t>
  </si>
  <si>
    <t>Provas laboratoriais</t>
  </si>
  <si>
    <t>Número médio de amostras testadas por día</t>
  </si>
  <si>
    <t>Número médio de ensaios de PCR ou RT-PCR realizado por semana</t>
  </si>
  <si>
    <t>Número médio de amostras testadas por sorologia por semana</t>
  </si>
  <si>
    <t>Disciplinas abordadas no laboratório:</t>
  </si>
  <si>
    <t>   - Sorologia</t>
  </si>
  <si>
    <t>   - Outros (especificar em comentários)</t>
  </si>
  <si>
    <t>Específicamente, as instalações e o espaço do laboratório são adequados para a realização das provas considerando o siguente:</t>
  </si>
  <si>
    <t>Microcentrífugas</t>
  </si>
  <si>
    <t>Para uma avaliação completa das capacidades dos laboratórios, a Ferramenta de Avaliação Laboratorial completa deve ser utilizada (https://www.who.int/ihr/publications/laboratory_tool/en)</t>
  </si>
  <si>
    <t>O laboratório recebeu uma certificação ou acreditação ISO através de um organismo nacional o internacional?</t>
  </si>
  <si>
    <t>Existe equipamentos específicos dedicados para cada sala de PCR (micropipetas e ponteiras de micropipeta, microcentrífuga, vórtice, etc.)?</t>
  </si>
  <si>
    <t>* Lista de equipamento adicional conforme seja apropriado</t>
  </si>
  <si>
    <t>O nivel de biossegurança de seu laboratório é:</t>
  </si>
  <si>
    <t>NB 2</t>
  </si>
  <si>
    <t>NB 3</t>
  </si>
  <si>
    <t>Outro (por favor proporcionar detalhes abaixo)</t>
  </si>
  <si>
    <t>Manual do usuário</t>
  </si>
  <si>
    <t>Por favor, leia este manual do usuário antes de preencher o questionário. Para obter informações adicionais, uma versão mais completa de este manual do usuário pose ser encontrada em Ferramenta de Avaliação Laboaratorial: https://www.who.int/ihr/publications/laboratory_tool/en</t>
  </si>
  <si>
    <t>O questionário foi elaborado em formato Excel usando cálculos automáticos, mas sem macros. A ausência de macros permite que o questionário seja usado em qualquer computador, independentemente do idioma do sistema operacional. O arquivo inclui 19 planilhas intituladas em inglês. As planilhas estão protegidas contra qualquer modificação para evitar manipulações incorretas que possam comprometer o cálculo. Não modifique ou altere o nome das planilhas, pois isso pode causar um erro de cálculo e comprometer a interpretação dos dados. Para garantir a interpretação correta, certifique-se de responder a todas as perguntas (usando a resposta "Não aplicável" quando necessário) e selecione a resposta que melhor descreve a situação atual para cada pergunta.</t>
  </si>
  <si>
    <t>Para iniciar a avaliação, vá para a planilha “Lab” e complete todas as células solicitados na coluna B.</t>
  </si>
  <si>
    <t>Em seguida, preencha todas as células solicitadas (colunas D e E) das planilhas de trabalho dos 11 módulos específicos e o módulo de análise de lacunas. Para a maioria das perguntas, ao clicar na pequena seta no lado direito das células de resposta (geralmente a coluna D) se abre uma caixa com valores autorizados: 1. Sim; 2. Parcialmente; 3. Não; 4. Não se aplica. Uma mensagem de erro será exibida quando você tentar inserir valores diferentes dos listados na lista. Você pode inserir outros valores (geralmente na coluna E) ao perguntar "Número do equipamento", "Número de testes realizados", "Por favor, descreva" etc. Uma cruz na coluna C indica que os documentos são necessários para completar a resposta. Informações adicionais podem ser fornecidas na coluna E ou na caixa de comentários na parte inferior de cada módulo. Quando nenhuma resposta é esperada na coluna D (no caso de uma pergunta aberta, por exemplo), a célula correspondente na coluna D está cruzada. Todas as respostas nas células cinza ou azul claro da coluna D serão levadas em consideração para calcular os indicadores de capacidade.</t>
  </si>
  <si>
    <t>Enter in cell A3 the number corresponding to the language (1-English, 2- French, 3-Spanish, 4-Portugese, 5-Russian). If you translate the cells in column 6, you can use the tool in another language.</t>
  </si>
  <si>
    <t>6- Other</t>
  </si>
  <si>
    <t>Text shown</t>
  </si>
  <si>
    <t>4- Portuguese</t>
  </si>
  <si>
    <t xml:space="preserve">Pipeta multicanal </t>
  </si>
  <si>
    <t>Micropipeta  0.5 - 10  µl</t>
  </si>
  <si>
    <t>Micropipeta 10 - 100 µl</t>
  </si>
  <si>
    <t>Micropipeta 20- 200 µl</t>
  </si>
  <si>
    <t>Micropipeta 100-1000 µl</t>
  </si>
  <si>
    <t xml:space="preserve">   - Extracción de acidos nucleicos </t>
  </si>
  <si>
    <t>   - RT-PCR</t>
  </si>
  <si>
    <t xml:space="preserve">   - Extração de ácidos nucleicos </t>
  </si>
  <si>
    <t>If relevant, what are the days and hours of operation of emergency service? and number of shifts?</t>
  </si>
  <si>
    <t>Are new reagents (new product, new lot, including home-made reagents) verified against old reagents or reference materials before use?</t>
  </si>
  <si>
    <t>Is COVID-19-related reporting to public health authorities established and implemented?</t>
  </si>
  <si>
    <t>COVID-19 Laboratory Assessment Tool: Facility Questionnaire Report</t>
  </si>
  <si>
    <t>Ferramenta de Avaliação Laboratorial COVID-19: Resumo do questionário</t>
  </si>
  <si>
    <t>The questionnaire is in English by default. To switch from English to French, Spanish, Portuguese or Russian, select the “Language” tab, toggle the cell number A3 from 1 (English) to 2 (French), or 3 (Spanish), or 4 (Portuguese), or 5 (Russian). The tool is currently not available in other languages but, if translated, text in the other languages can be entered into the additional columns in the “Language” tab and by choosing the appropriate column number in cell A3.</t>
  </si>
  <si>
    <t>По умолчанию вопросник представлен на английском языке. Для перехода с английского на другой язык выберите рабочий лист "Language" ("Язык"), переключите номер в ячейке А3 с "1" (английский язык),  "2" (французский язык), "3" (испанский), "4" (португальский), на "5" (русский). На других языках версий этого инструмента в настоящее время нет, но он может быть переведен, для чего можно использовать дополнительные столбцы в рабочем листе "Language" и потом пользоваться инструментом на новом языке, выбрав соответствующий номер в ячейке А3.</t>
  </si>
  <si>
    <t>O questionário está prédefinido em inglês. Para alterar de inglês para outro idioma, selecione a planilha "Language", altere o número na célula A3 de "1" (inglês) para "2" (francês) , "3" (espanhol), "4" (português) ou "5" (russo). No momento, a ferramenta não está disponível em outros idiomas, mas pode ser traduzida usando as colunas adicionais na planilha "Language" e se utiliza o novo idioma, escolhendo o número apropriado na célula A3.</t>
  </si>
  <si>
    <t>Le questionnaire est en anglais par défaut. Pour passer de l'anglais à une autre langue, sélectionnez la feuille de calcul «Language», basculez le numéro de cellule A3 de «1» (anglais) à «2» (français), «3» (espagnol), «4» (portugais), ou «5» (russe). L'outil n'est actuellement pas disponible dans d'autres langues mais peut être traduit à l'aide des colonnes supplémentaires de la feuille de calcul «Language» et utilisé dans la nouvelle langue en choisissant le numéro approprié dans la cellule A3.</t>
  </si>
  <si>
    <t>Are appropriate PPE for the handling and testing of specimens for SARS-CoV-2 available?</t>
  </si>
  <si>
    <t>Les EPI appropriés sont-ils disponibles pour la manipulation et l'analyse des échantillons pour le SARS-CoV-2?</t>
  </si>
  <si>
    <t>¿Los EPP apropiados para el manejo y análisis de muestras de SARS-CoV-2 están disponibles?</t>
  </si>
  <si>
    <t>Os EPI apropiados para a manipulação e análise de amostras de SARS-CoV-2 estão disponíveis?</t>
  </si>
  <si>
    <t>Are personnel trained in troubleshooting SARS-CoV-2 PCR results and a change in assay performance?</t>
  </si>
  <si>
    <t>Le personnel est-il formé au dépannage des résultats de la PCR SARS-CoV-2 et à un changement des performances du test?</t>
  </si>
  <si>
    <t>Обучен ли персонал тому, как устранять ошибки в результатах анализа на SARS-CoV-2 методом ПЦР и как определять изменение в результатах исследования?</t>
  </si>
  <si>
    <t>Имеются ли требуемые СИЗ для обращения с пробами и анализа проб на обнаружение SARS-CoV-2?</t>
  </si>
  <si>
    <t>List of FUNCTIONING and USABLE equipment (necessary for SARS-CoV-2 testing) *</t>
  </si>
  <si>
    <t>Liste du matériel OPERATIONNEL et UTILISABLE (nécessaire pour les analyses SARS-CoV-2) *</t>
  </si>
  <si>
    <t>Lista de equipamentos em funcionamento e utilizável (necessário para as provas de SARS-CoV-2) *</t>
  </si>
  <si>
    <t>Lista de equipos en funcionamiento y utilizables (necesario para las pruebas del SARS-CoV-2) *</t>
  </si>
  <si>
    <t>Перечень РАБОТАЮЩЕГО и ГОДНОГО К ИСПОЛЬЗОВАНИЮ оборудования (необходим для тестирования на обнаружение SARS-CoV-2) *</t>
  </si>
  <si>
    <t>If non reference laboratory assessed, does the laboratory know the designated national reference laboratories for SARS-CoV-2 testing?</t>
  </si>
  <si>
    <t>Si le laboratorie évalué n'est pas un laboratoire de référence, le laboratoire connait-il le  laboratoire national de référence pour SARS-CoV-2?</t>
  </si>
  <si>
    <t>Se o laboratório avaliado não é um laboratório de referência, o laboratório conhece o laboratório nacional de referência para SARS-CoV-2?</t>
  </si>
  <si>
    <t>Si el laboratorio evaluado no es un laboratorio de referencia, ¿el laboratorio conoce los laboratorios nacionales de referencia para SARS-CoV-2?</t>
  </si>
  <si>
    <t>SARS-CoV-2 testing capacity and capability</t>
  </si>
  <si>
    <t>Capacité à réaliser les analyses SARS-CoV-2</t>
  </si>
  <si>
    <t>Capacidad de prueba para SARS-CoV-2</t>
  </si>
  <si>
    <t>Capacidade de prova para SARS-CoV-2</t>
  </si>
  <si>
    <t>Возможности и способность выполнять тестирование на SARS-CoV-2</t>
  </si>
  <si>
    <t>Does your staff follow a regular testing for SARS-CoV-2 as health workers</t>
  </si>
  <si>
    <t>Est-ce que votre personnel est sujet à des tests SARS-CoV-2 regulier en tant que personnel soignant?</t>
  </si>
  <si>
    <t>¿El personal de tu equipo es probado regularmente para SARS-CoV-2, como profesionales de salud?</t>
  </si>
  <si>
    <t xml:space="preserve">Sua equipe é testada regularmente para SARS-CoV-2, como profissionais de saúde? </t>
  </si>
  <si>
    <t>Соблюдает ли ваш персонал требование о регулярном тестировании на обнаружение SARS-CoV-2 как работник службы здравоохранения?</t>
  </si>
  <si>
    <t>Are specimen handling and SARS-CoV-2 testing procedures (RNA extraction, RT-PCR, serology, etc.) written and readily available to staff, as relevant?</t>
  </si>
  <si>
    <t>¿Los procedimientos de manipulación de muestras y pruebas de detección del SARS-CoV-2 (extracción de ARN, RT-PCR, serología, etc.) están ya escritos y fácilmente disponibles para el personal, según corresponda?</t>
  </si>
  <si>
    <t>Are the necessary reagents for SARS-CoV-2 testing available?</t>
  </si>
  <si>
    <t>Are the reagents required for SARS-CoV-2 testing in-date?</t>
  </si>
  <si>
    <t>¿Los reactivos necesarios para las pruebas del SARS-CoV-2 están disponibles?</t>
  </si>
  <si>
    <t>¿Los reactivos necesarios para las pruebas del SARS-CoV-2 están dentro de la fecha de caducidad?</t>
  </si>
  <si>
    <t>¿El personal está capacitado para solucionar los problemas de los resultados de PCR del SARS-CoV-2 y en el cambio del rendimiento del ensayo?</t>
  </si>
  <si>
    <t>El cuestionario está en inglés por defecto. Para cambiar de inglés a otro idioma, seleccione la hoja de trabajo "Language", cambie el número de la celda A3 de "1" (inglés) a "2" (francés), "3" (español) , "4" (portugués) o "5" (ruso). La herramienta actualmente no está disponible en otros idiomas, pero se puede traducir e introducir el texto traducido en las columnas adicionales en la hoja de trabajo "Language", eligiendo el número apropiado en la celda A3.</t>
  </si>
  <si>
    <t>Use the “Summary” worksheet to visualize the average indicator for the laboratory core capacities and the indicator for SARS-CoV-2 testing capacity and capability. The indicators are automatically calculated and graphics are generated. Add pictures, additional comments and conclusions  in the dedicated text boxes as needed.</t>
  </si>
  <si>
    <t>Utilice la hoja de trabajo "Summary" para visualizar el indicador promedio de las capacidades básicas del laboratorio y el indicador de capacidad de prueba de SARS-CoV-2. Los indicadores y gráficos, generados automáticamente, orientarán los evaluadores y tomadores de decisiones hacia las capacidades que pueden requerir atención y fortalecimiento inmediatos. Agregue imágenes, comentarios adicionales y conclusiones en los cuadros de texto dedicados según sea necesario.</t>
  </si>
  <si>
    <t>Utilize a planilha "Summary" para visualizar o indicador médio das capacodades básicas do laboratório e o indicador de capacidade de prova para SARS-CoV-2. Os indicadores e gráficos gerados automaticamente orientarão os avaliadores e tomadores de decisão em direção a recursos que podem exigir atenção e fortalecimento imediatos. Adicione imagens, comentários adicionais e conclusões nas caixas de texto dedicadas, conforme necessário.</t>
  </si>
  <si>
    <t xml:space="preserve">Используйте рабочий лист "Summary" ("Сводные данные") для визуализации среднего показателя основных возможностей лаборатории и показателя возможностей и способности выполнять анализы на SARS-CoV-2. Эти показатели рассчитываются автоматически и генерируются графики. Если необходимо, добавьте фотографии, приведите дополнительные комментарии и выводы в специальных текстовых ячейках. </t>
  </si>
  <si>
    <t>Has laboratory staff been assessed for competency before testing for SARS-CoV-2?</t>
  </si>
  <si>
    <t>¿Se ha evaluado la competencia del personal de laboratorio antes de realizar pruebas de SARS-CoV-2?</t>
  </si>
  <si>
    <t>A equipe do laboratório foi avaliada quanto à competência antes de realizar testes para SARS-CoV-2?</t>
  </si>
  <si>
    <t>Была ли проведена оценка компетентности персонала перед началом проведения тестирования на определение SARS-CoV-2?</t>
  </si>
  <si>
    <t>Has the testing procedure for SARS-CoV-2 been verified before starting regular testing?</t>
  </si>
  <si>
    <t xml:space="preserve">
Y-a-t-il eu une procédure de vérification des tests SARS-CoV-2  avant de commencer les tests réguliers?</t>
  </si>
  <si>
    <t>¿Se ha verificado el procedimiento de prueba para SARS-CoV-2 antes del inicio de las pruebas regulares?</t>
  </si>
  <si>
    <t xml:space="preserve">O procedimento de teste para SARS-CoV-2 foi verificado antes do início dos testes regulares? </t>
  </si>
  <si>
    <t>Была ли проведена процедура верификации метода тестирования на определенение SARS-CoV-2 перед началом проведения тестирования образцов?</t>
  </si>
  <si>
    <t>Are the necessary consumables for SARS-CoV-2 testing available?</t>
  </si>
  <si>
    <t>Les consommables nécessaires pour les tests SARS-CoV-2 sont-ils disponibles?</t>
  </si>
  <si>
    <t>¿Están disponibles los consumibles necesarios para las pruebas de SARS-CoV-2?</t>
  </si>
  <si>
    <t xml:space="preserve">Os consumíveis necessários para testar para SARS-CoV-2 estão disponíveis? </t>
  </si>
  <si>
    <t>Доступны ли необходимые расходные материалы для проведения тестирования на определение SARS-CoV-2?</t>
  </si>
  <si>
    <t>Outil d'Evaluation des Laboratoires - version courte adaptée pour les laboratoires implémentant les analyses SARS-CoV-2</t>
  </si>
  <si>
    <t>Herramienta de evaluación de laboratorio para laboratorios implementando pruebas para el SARS-CoV-2</t>
  </si>
  <si>
    <t>Имеются ли в письменном виде и всегда ли на виду у соответствующего персонала правила обращения с пробами и проведения анализов на обнаружение SARS-CoV-2 (выделение РНК, ОТ-ПЦР, серология и т.д.) там, где проводятся эти работы?</t>
  </si>
  <si>
    <t>Are current versions of published standards and other similar documents in use in the laboratory for SARS-CoV-2 testing available (e.g. norms, guidelines, instrument manuals, test kit inserts etc.)?</t>
  </si>
  <si>
    <t>Les versions actuelles des normes publiées et d'autres documents similaires utilisés en laboratoire pour les tests SARS-CoV-2 (par exemple normes, directives, manuels d'instruments, inserts de kits de test, etc.) sont-elles disponibles?</t>
  </si>
  <si>
    <t>¿Las versiones actuales de los estándares publicados y otros documentos similares utilizados en el laboratorio para las pruebas de SARS-CoV-2 (por ejemplo, estándares, pautas, manuales de instrumentos, insertos de kits de prueba, etc.) están disponibles?</t>
  </si>
  <si>
    <t>As versões atuais das padronizações publicadas e outros documentos similares utilizados no laboratório para as provas de SARS-CoV-2 (por exemplo, padronizações, pautas, manuais de instrumentos, insertos de kits de prova, etc.) estão disponíveis?</t>
  </si>
  <si>
    <t>Имеются в наличии ли современные версии опубликованных стандартов и других аналогичных документов, используемых в лаборатории для проведения анализов на SARS-CoV-2 (например, нормативы, рекомендации, руководства по эксплуатации приборов, вкладыши в тест-наборах)?</t>
  </si>
  <si>
    <t>Are procedures in place to report SARS-CoV-2 testing results?</t>
  </si>
  <si>
    <t>Des procédures sont-elles en place pour rapporter les résultats des tests SARS-CoV-2?</t>
  </si>
  <si>
    <t>¿Existen procedimientos para reportar los resultados de los ensayos para SARS-CoV-2?</t>
  </si>
  <si>
    <t>Existem procedimentos para informar os resultados dos ensaios para SARS-CoV-2?</t>
  </si>
  <si>
    <t>Существует ли порядок сообщения о результатах анализов на SARS-CoV-2?</t>
  </si>
  <si>
    <t>Has a risk assessment related to the procedures undertaken for SARS-CoV-2 testing in the laboratory been performed and documented?</t>
  </si>
  <si>
    <t>¿Se ha realizado y documentado una evaluación de riesgos relacionada con los procedimientos realizados para la prueba del SARS-CoV-2 en el laboratorio?</t>
  </si>
  <si>
    <t>Проводилась ли и была ли документально зафиксирована оценка рисков, связанных с процедурами, проводимыми в лаборатории для анализа проб на SARS-CoV-2?</t>
  </si>
  <si>
    <t>Is equipment used for SARS-CoV-2 testing adequately maintained?</t>
  </si>
  <si>
    <t>Le matériel utilisé pour les tests de détection du SARS-CoV-2 est-il correctement entretenu?</t>
  </si>
  <si>
    <t>¿Los equipos utilizados para la detección del SARS-CoV-2 reciben el mantenimiento adecuado?</t>
  </si>
  <si>
    <t>Проводится ли надлежащее техническое обслуживание оборудования, используемого для выполнения анализов на обнаружение SARS-CoV-2?</t>
  </si>
  <si>
    <t>Les réactifs nécessaires pour les tests SARS-CoV-2 sont-ils disponibles?</t>
  </si>
  <si>
    <t>Имеются ли в наличии необходимые реагенты для анализа на обнаружение SARS-CoV-2?</t>
  </si>
  <si>
    <t>Les réactifs requis pour les tests SARS-CoV-2 sont-ils non périmés?</t>
  </si>
  <si>
    <t>Не истек ли срок годности реагентов, необходимых для анализов на обнаружение SARS-CoV-2?</t>
  </si>
  <si>
    <t>Are internal quality controls (IQC) specimens included when performing SARS-CoV-2 testing?</t>
  </si>
  <si>
    <t>Des échantillons de contrôles de qualité internes (CQI) sont-ils inclus lors de l'exécution du test SARS-CoV-2?</t>
  </si>
  <si>
    <t>¿Muestras de controle de calidad interna (CQI) son incluídas al realizar las pruebas para SARS-CoV-2?</t>
  </si>
  <si>
    <t>Amostras de controle de qualidade interno (CQI) são incluídas ao realizá-se as provas para SARS-CoV-2?</t>
  </si>
  <si>
    <t>Включены ли в процедуру выполнения анализов на SARS-CoV-2 контрольные пробы для внутрилабораторного контроля качества (ВКК)?</t>
  </si>
  <si>
    <t>Does the laboratory participate in EQA for the SARS-CoV-2 test?</t>
  </si>
  <si>
    <t>Le laboratoire participe-t-il à une évaluaiton externe de la qualité (EEQ) pour le test SARS-CoV-2?</t>
  </si>
  <si>
    <t>¿El laboratorio participa en una Evaluación Externa de Calidad (EQA) para las pruebas para SARS-CoV-2?</t>
  </si>
  <si>
    <t>O laboratório participa em uma Avaliação Externa de Qualidade (EQA) para as provas para SARS-CoV-2?</t>
  </si>
  <si>
    <t>Участвует ли лаборатория во внешней оценке качества (ВОК) анализов на SARS-CoV-2?</t>
  </si>
  <si>
    <t>Disciplines addressed in the laboratory undertaking SARS-CoV-2 testing (eg. bacteriology, virology, hematology, environmental testing, veterinary testing, etc.)</t>
  </si>
  <si>
    <t>Disciplines abordées dans le laboratoire effectuant des tests SARS-CoV-2 (par exemple bactériologie, virologie, hématologie, tests environnementaux, tests vétérinaires, etc.)</t>
  </si>
  <si>
    <t>Disciplinas abordadas en el laboratorio realizando pruebas para SARS-CoV-2 (por ejemplo bacteriología, virología, hematología, pruebas ambientales, pruebas veterinarias, etc.)</t>
  </si>
  <si>
    <t>Disciplinas abordadas no laboratório realizando provas para SARS-CoV-2 (por exemplo bacteriologia, virologia, hematologia, provas ambientais, provas veterinárias, etc.)</t>
  </si>
  <si>
    <t>Научные дисциплины, которыми занимается лаборатория, выполняющая анализы на SARS-CoV-2 (например, бактериология, вирусология, гематология, оценка рабочей среды, ветеринарные исследования и т.д.)</t>
  </si>
  <si>
    <t xml:space="preserve">This tool was designed to assess capacities of existing laboratories which have implemented or aim to implement SARS-CoV-2 testing. Questions in tabs 1 to 10 of the tool aim to facilitate the assessment of core capacities of the laboratory and may include but are not limited to SARS-CoV-2 testing. Questions in tab 11 aim to address specificities related to SARS-CoV-2 testing. </t>
  </si>
  <si>
    <t xml:space="preserve">The following questions aim to facilitate the assessment of the laboratory core capacities, independently of SARS-CoV-2 testing. </t>
  </si>
  <si>
    <t>Les questions suivantes visent à faciliter l'évaluation des capacités de base du laboratoire, indépendamment des tests SARS-CoV-2.</t>
  </si>
  <si>
    <t>Las siguientes preguntas tienen como objetivo facilitar la evaluación de las capacidades básicas del laboratorio, independientemente de las pruebas para SARS-CoV-2.</t>
  </si>
  <si>
    <t>As seguintes perguntas têm como objetivo facilitar a avaliação das capacidades básicas do laboratório, independentemente das provas para SARS-CoV-2.</t>
  </si>
  <si>
    <t xml:space="preserve">Следующие вопросы предназначены для оценки основных возможностей лаборатории независимо от выполнения анализов на SARS-CoV-2 </t>
  </si>
  <si>
    <t>The following questions aim to facilitate the assessment of the laboratory core capacities and may include functions related to SARS-CoV-2 testing</t>
  </si>
  <si>
    <t>Les questions suivantes visent à faciliter l'évaluation des capacités de base du laboratoire et peuvent inclure des fonctions liées aux tests SARS-CoV-2</t>
  </si>
  <si>
    <t>Las siguientes preguntas tienen como objetivo facilitar la evaluación de las capacidades básicas de laboratorio y pueden incluir funciones relacionadas con las pruebas SARS-CoV-2</t>
  </si>
  <si>
    <t>As seguintes perguntas têm como objetivo facilitar a avaliação das capacidades básicas do laboratório e podem incluir funções relacionadas com as provas SARS-CoV-2</t>
  </si>
  <si>
    <t>Следующие вопросы предназначены для оценки основных возможностей лаборатории и могут включать функции, связанные с выполнением анализов на SARS-CoV-2</t>
  </si>
  <si>
    <t xml:space="preserve">If several buildings, please provide answers focusing on the rooms of the laboratory where SARS-CoV-2 testing is or will be performed. </t>
  </si>
  <si>
    <t>S'il s'agit de plusieurs bâtiments, veuillez fournir des réponses en se concentrant sur les salles du laboratoire où le dépistage du SARS-CoV-2 est ou sera effectué.</t>
  </si>
  <si>
    <t>Si hay varios edificios, por favor dar respuestas centradas en las salas del laboratorio donde las pruebas para el SARS-CoV-2 son o van a ser realizadas.</t>
  </si>
  <si>
    <t>Если лаборатория занимает несколько зданий, дайте, пожалуйста, ответы, касающиеся тех комнат лаборатории, где выполняются или планируется выполнять анализы на SARS-CoV-2</t>
  </si>
  <si>
    <t xml:space="preserve">The following questions relate specifically to SARS-CoV-2 testing. </t>
  </si>
  <si>
    <t>Les questions suivantes concernent spécifiquement le test du SARS-CoV-2</t>
  </si>
  <si>
    <t>Las siguientes preguntas se refieren específicamente a las pruebas para SARS-CoV-2.</t>
  </si>
  <si>
    <t>Следующие вопросы конкретно касаются выполнения анализов на обнаружение SARS-CoV-2</t>
  </si>
  <si>
    <t>Laboratory capacity for SARS-CoV-2 testing</t>
  </si>
  <si>
    <t>Capacité de laboratoire pour les tests SARS-CoV-2</t>
  </si>
  <si>
    <t>Capacidad de laboratorio para prueba del SARS-CoV-2</t>
  </si>
  <si>
    <t>Возможности лаборатории выполнять анализы на обнаружение SARS-CoV-2</t>
  </si>
  <si>
    <t>Technical capacity (trained laboratory staff, appropriate equipment and facilities) for the following techniques (may include but not limited to SARS-CoV-2 testing):</t>
  </si>
  <si>
    <t>Capacité technique (personnel de laboratoire formé, équipement et installations appropriés) pour les techniques suivantes (peut inclure, mais sans s'y limiter, les tests SARS-CoV-2):</t>
  </si>
  <si>
    <t>Capacidad técnica (personal de laboratorio capacitado, equipo e instalaciones apropiadas) para las siguientes técnicas (puede incluir, pero no limitado a pruebas para SARS-CoV-2):</t>
  </si>
  <si>
    <t>Capacidade técnica (equipe do laboratório capacitada, equipamento e instalações apropiadas) para as seguintes técnicas (pode incluir, mas não limitado às provas para SARS-CoV-2):</t>
  </si>
  <si>
    <t>Технические возможности (обученный персонал лаборатории, надлежащее оборудование и инфраструктура) для выполнения следующих процедур (могут включать выполнение тестирования на SARS-CoV-2, но не ограничиваются этим):</t>
  </si>
  <si>
    <t>Other laboratory resources on testing for SARS-CoV-2 in suspected human cases can be found on the WHO website: https://www.who.int/emergencies/diseases/novel-coronavirus-2019/technical-guidance/laboratory-guidance</t>
  </si>
  <si>
    <t>Les différentes ressources pour les laboratoires sur le dépistage du SARS-CoV-2 dans les cas suspects chez l'homme peuvent être consultées sur le site Web de l'OMS: https://www.who.int/emergencies/diseases/novel-coronavirus-2019/technical-guidance/laboratory-guidance</t>
  </si>
  <si>
    <t>Se pueden encontrar otros recursos de laboratorio para la prueba de SARS-CoV-2 en casos  sospechosos en humanos en el sitio web de la OMS: https://www.who.int/emergencies/diseases/novel-coronavirus-2019/technical-guidance/laboratory-guidance</t>
  </si>
  <si>
    <t>Outros recursos laboratoriais para a prova de SARS-CoV-2 em casos suspeitos em humanos  no sitio web da OMS: https://www.who.int/emergencies/diseases/novel-coronavírus-2019/technicao-guidance/laboratory-guidance</t>
  </si>
  <si>
    <t>Другие ресурсы лаборатории, необходимые для выполнения анализов на SARS-CoV-2 в случаях подозрения на инфекцию, можно посмотреть на веб-сайте ВОЗ: https://www.who.int/emergencies/diseases/novel-coronavirus-2019/technical-guidance/laboratory-guidance</t>
  </si>
  <si>
    <t>Are written biosafety procedures related to the handling and management of specimens tested for SARS-CoV-2 available?</t>
  </si>
  <si>
    <t>Les procédures écrites de biosécurité concernant la manipulation et la gestion des échantillons testés pour le SARS-CoV-2 sont-elles disponibles?</t>
  </si>
  <si>
    <t>¿Los procedimientos de bioseguridad relacionadas al manejo y la gestión de los especímenes probados para SARS-CoV-2 están disponible?</t>
  </si>
  <si>
    <t>Os procedimentos de biossegurança relacionados a manipulação e a gestão dos espécimes provados para SARS-CoV-2 estão disponível?</t>
  </si>
  <si>
    <t>Имеются ли в письменном виде правила соблюдения техники биобезопасности, касающиеся манипулирования и обращения с пробами, анализируемыми на SARS-CoV-2?</t>
  </si>
  <si>
    <t>Are personnel trained in running SARS-CoV-2 testing?</t>
  </si>
  <si>
    <t>¿El personal está capacitado en la execusión de los ensayos para el SARS-CoV-2?</t>
  </si>
  <si>
    <t>A equipe é capacitada para a execussão dos ensaios para o SARS-CoV-2?</t>
  </si>
  <si>
    <t>Обучен ли персонал выполнению анализов на обнаружение SARS-CoV-2?</t>
  </si>
  <si>
    <t xml:space="preserve">Способность выполнять тестирование </t>
  </si>
  <si>
    <t>Данный инструмент был разработан для того, чтобы оценить возможности существующих лабораторий, которые уже выполняют или собираются начать выполнение анализов на обнаружение вируса SARS-CoV-2. Вопросы, содержащиеся в рабочих листах с 1 по 10 этого инструмента, помогают оценить основные возможности лаборатории и могут включать аспекты выполнения анализов на обнаружение SARS-CoV-2, но не ограничиваются этими аспектами. Вопросы в рабочем листе 11 нацелены на выяснение специфических аспектов, связанных с выполнением анализов на обнаружение SARS-CoV-2.</t>
  </si>
  <si>
    <t>Ferramenta de avaliação laboratorial para laboratórios implementando provas para SARS-CoV-2</t>
  </si>
  <si>
    <t>Os procedimentos de manipulação de amostras e provas de detecção de SARS-CoV-2 (extração de RNA, RT-PCR, sorologia, etc.) estão descritos e facilmente disponíveis para a equipe, conforme corresponda?</t>
  </si>
  <si>
    <t>Foi realizada e documentada uma avaliação de risco relacionada aos procedimentos realizados para o teste de SARS-CoV-2 no laboratório?</t>
  </si>
  <si>
    <t>Os equipamentos utilizado para a detecção de SARS-CoV-2 recebem manutenção adequada?</t>
  </si>
  <si>
    <t>Os reagentes necessários para a realizaçào das provas para SARS-CoV-2 estão disponíveis?</t>
  </si>
  <si>
    <t>Os reagentes necessários para a realizaçào de testes para SARS-CoV-2 estão dentro da data de validade?</t>
  </si>
  <si>
    <t>Capacidade de teste para SARS-CoV-2</t>
  </si>
  <si>
    <t>Caso haja vários edificios, por favor responder centrado nas salas do laboratório ondeos testes para SARS-CoV-2 são ou serão realizados.</t>
  </si>
  <si>
    <t>As seguintes perguntas se referem específicamente aos testes para SARS-CoV-2.</t>
  </si>
  <si>
    <t>Capacidade de laboratório para teste de SARS-CoV-2</t>
  </si>
  <si>
    <t>A equipe está capacitada para solucionar os problemas dos resultados de PCR para SARS-CoV-2 e alterações no rendimento do ensaio?</t>
  </si>
  <si>
    <t>Testing capability for SARS-CoV-2</t>
  </si>
  <si>
    <t>Aspects qualité des analyses pour le SARS-CoV-2</t>
  </si>
  <si>
    <t>Esta ferramenta foi desenhada para avaliar as capacidades dos laboratórios que implementaram ou têm como objetivo implementar provas para o vírus SARS-CoV-2. As perguntas nas guias 1-10 da ferramenta tem como objetivo facilitar a avaliação das capacidades básicas do laboratório e podem incluir, mas não estão limitadas aos testes para SARS-CoV-2. As perguntas da guia 11 tem como objetivo abordar as especificidades relacionadas aos testes para SARS-CoV-2.</t>
  </si>
  <si>
    <t>Esta herramienta fue diseñada para evaluar las capacidades de los laboratorios que han implementado o tienen como objetivo implementar la prueba del virus SARS-CoV-2. Las preguntas en las pestañas 1 a 10 de la herramienta tienen como objetivo facilitar la evaluación de las capacidades básicas del laboratorio y pueden incluir, pero no se limitan a las pruebas para SARS-CoV-2. Las preguntas en la pestaña 11 tienen como objetivo abordar las especificidades relacionadas con las pruebas para SARS-CoV-2.</t>
  </si>
  <si>
    <t>Les méthodes de prélèvement en vue des tests pour le diagnostic de la COVID-19 sont-elles documentées et à la disposition du personnel pertinent ?</t>
  </si>
  <si>
    <t>Les procédures de manipulation des échantillons et de dépistage du SARS-CoV-2 (extraction d'ARN, RT-PCR, sérologie, etc.) sont-elles écrites et facilement accessibles au personnel, le cas échéant?</t>
  </si>
  <si>
    <t>Une évaluation des risques liés aux procédures entreprises pour les tests SARS-CoV-2 au laboratoire a-t-elle été effectuée et documentée?</t>
  </si>
  <si>
    <t>Le personnel est-il formé à l'exécution des tests pour le SARS-CoV-2?</t>
  </si>
  <si>
    <t xml:space="preserve">
Cet outil a été conçu pour évaluer les capacités de laboratoires qui ont mis en œuvre ou visent à mettre en œuvre des tests pour le SARS-CoV-2. Les questions des onglets 1 à 10 de l'outil visent à faciliter l'évaluation des capacités de base du laboratoire et peuvent inclure, sans s'y limiter, les tests pour le SARS-CoV-2. Les questions de l'onglet 11 visent à répondre aux spécificités liées aux tests visant à détecter SARS-CoV-2.</t>
  </si>
  <si>
    <t>Utilisez la feuille de travail «Résumé» pour visualiser l'indicateur moyen des capacités de base du laboratoire et l'indicateur de la capacité à tester pour le SARS-CoV-2. Les indicateurs sont calculés automatiquement et des graphiques sont générés. Ajoutez des images, des commentaires supplémentaires et des conclusions dans les zones de texte dédiées, au besoin.</t>
  </si>
  <si>
    <t>Le personnel du laboratoire a-t-il été évalué pour ses compétences avant d'effectuer les tests pour le SARS-CoV-2?</t>
  </si>
  <si>
    <t>SARS-CoV-2 national reference laboratory</t>
  </si>
  <si>
    <t>Laboratoire national de référence SARS-CoV-2</t>
  </si>
  <si>
    <t>Laboratorio nacional de referencia para SARS-CoV-2</t>
  </si>
  <si>
    <t>Laboratório nacional de referência para SARS-CoV-2</t>
  </si>
  <si>
    <t>Le laboratoire a-t-il un accord avec le laboratoire national de référence pour le SARS-COV-2 pour l'envoi d'échantillons pour confirmation des résultats, ou avec le laboratoire de référence COVID-19 de l'OMS, le cas échéant?</t>
  </si>
  <si>
    <t>¿El laboratorio tiene un acuerdo con el laboratorio nacional de referencia SARS-CoV-2 para enviar muestras para la confirmación de los resultados, o con el laboratorio de referencia COVID-19 de la OMS, si corresponde?</t>
  </si>
  <si>
    <t>O laboratório tem um acordo com o laboratório nacional de referência SARS-CoV-2 para enviar amostras para confirmação de resultados, ou com o laboratório de referência COVID-19 da OMS, se aplicável?</t>
  </si>
  <si>
    <t>Имеется ли у лаборатории договоренность с национальной референс-лабораторией по SARS-CoV-2 о направлении проб для подтверждения результатов или с назначенной ВОЗ референс-лабораторией по COVID-19 (в зависимости от того, что применимо в данном случае)</t>
  </si>
  <si>
    <t>Does the laboratory have arrangements with the SARS-CoV-2 national reference laboratory for referring specimens for confirmation of results, or with a WHO COVID-19 reference laboratory as applicable?</t>
  </si>
  <si>
    <t>Si se evalúa el laboratorio de referencia nacional, ¿el laboratorio conoce los laboratorios de referencia internacionales designados para el COVID-19?</t>
  </si>
  <si>
    <t>Caso esteja avaliando o laboratório de referência nacional, o laboratório tem conhecimento dos laboratórios de referência internacionais designados para COVID-19?</t>
  </si>
  <si>
    <t>Если лаборатория является национальной референс-лабораторией, прошедшей оценку, известны ли ей назначенные международные референс-лаборатории по COVID-19?</t>
  </si>
  <si>
    <t>Si le laboratorie évalué n'est pas un laboratoire de référence, le laboratoire transmet-il des échantillons ou des isolats à un laboratoire national de référence à des fins de santé publique  (p. ex. surveillance systématique, investigation de flambées épidémiques) ?</t>
  </si>
  <si>
    <t>If national reference laboratory assessed, does the laboratory refer specimens or isolates to an international reference laboratory for public health purposes (e.g. routine surveillance, outbreak investigation)?</t>
  </si>
  <si>
    <t>If national reference laboratory assessed, does the laboratory know the designated international WHO COVID-19 reference laboratories?</t>
  </si>
  <si>
    <t>Si un laboratoire national de référence est évalué, le laboratoire connaît-il les laboratoires de référence internationaux désignés par l'OMS pour la COVID-19?</t>
  </si>
  <si>
    <t>Национальная референс-лаборатория по SARS-CoV-2</t>
  </si>
  <si>
    <t>Знает ли нереферальная лаборатория , прошедшая оценку, назначенные национальные референс-лаборатории по SARS-CoV-2?</t>
  </si>
  <si>
    <t>Version 2 (02/10/2020)</t>
  </si>
  <si>
    <t>Инструмент оценки качества лабораторий для лабораторий, осуществляющих тестирование на SARS-CoV-2</t>
  </si>
  <si>
    <t xml:space="preserve">Laboratory Assessment Tool for laboratories implementing SARS-CoV-2 testing
</t>
  </si>
  <si>
    <r>
      <rPr>
        <sz val="11"/>
        <rFont val="Arial Narrow"/>
        <family val="2"/>
      </rPr>
      <t xml:space="preserve">© World Health Organization 2020. Some rights reserved. This work is available under the </t>
    </r>
    <r>
      <rPr>
        <u/>
        <sz val="11"/>
        <color theme="10"/>
        <rFont val="Arial Narrow"/>
        <family val="2"/>
      </rPr>
      <t>CC BY-NC-SA 3.0 IGO</t>
    </r>
    <r>
      <rPr>
        <sz val="11"/>
        <rFont val="Arial Narrow"/>
        <family val="2"/>
      </rPr>
      <t xml:space="preserve"> licence.</t>
    </r>
  </si>
  <si>
    <r>
      <t xml:space="preserve">WHO reference number:  </t>
    </r>
    <r>
      <rPr>
        <sz val="11"/>
        <color rgb="FF0000FF"/>
        <rFont val="Arial Narrow"/>
        <family val="2"/>
      </rPr>
      <t>WHO/2019-nCoV/Lab_Assessment_Tool_Data/2020.2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</si>
</sst>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name val="Arial"/>
    </font>
    <font>
      <sz val="8"/>
      <name val="Arial"/>
      <family val="2"/>
    </font>
    <font>
      <sz val="10"/>
      <name val="Arial"/>
      <family val="2"/>
    </font>
    <font>
      <b/>
      <sz val="12"/>
      <name val="Verdana"/>
      <family val="2"/>
    </font>
    <font>
      <b/>
      <sz val="10"/>
      <name val="Verdana"/>
      <family val="2"/>
    </font>
    <font>
      <sz val="10"/>
      <name val="Verdana"/>
      <family val="2"/>
    </font>
    <font>
      <i/>
      <sz val="10"/>
      <name val="Verdana"/>
      <family val="2"/>
    </font>
    <font>
      <b/>
      <sz val="8"/>
      <name val="Verdana"/>
      <family val="2"/>
    </font>
    <font>
      <b/>
      <sz val="12"/>
      <name val="Arial Black"/>
      <family val="2"/>
    </font>
    <font>
      <b/>
      <sz val="16"/>
      <name val="Arial Black"/>
      <family val="2"/>
    </font>
    <font>
      <sz val="10"/>
      <name val="Times New Roman"/>
      <family val="1"/>
    </font>
    <font>
      <sz val="11"/>
      <name val="Times New Roman"/>
      <family val="1"/>
    </font>
    <font>
      <i/>
      <sz val="11"/>
      <name val="Times New Roman"/>
      <family val="1"/>
    </font>
    <font>
      <b/>
      <sz val="14"/>
      <name val="Arial Black"/>
      <family val="2"/>
    </font>
    <font>
      <b/>
      <sz val="11"/>
      <name val="Times New Roman"/>
      <family val="1"/>
    </font>
    <font>
      <b/>
      <sz val="10"/>
      <name val="Times New Roman"/>
      <family val="1"/>
    </font>
    <font>
      <b/>
      <sz val="11"/>
      <color indexed="9"/>
      <name val="Times New Roman"/>
      <family val="1"/>
    </font>
    <font>
      <sz val="14"/>
      <name val="Arial Black"/>
      <family val="2"/>
    </font>
    <font>
      <sz val="9"/>
      <name val="Times New Roman"/>
      <family val="1"/>
    </font>
    <font>
      <b/>
      <sz val="10"/>
      <name val="Arial Black"/>
      <family val="2"/>
    </font>
    <font>
      <b/>
      <sz val="12"/>
      <name val="Times New Roman"/>
      <family val="1"/>
    </font>
    <font>
      <sz val="12"/>
      <name val="Arial"/>
      <family val="2"/>
    </font>
    <font>
      <b/>
      <sz val="10"/>
      <name val="Arial"/>
      <family val="2"/>
    </font>
    <font>
      <sz val="12"/>
      <name val="Arial Black"/>
      <family val="2"/>
    </font>
    <font>
      <sz val="11"/>
      <name val="Verdana"/>
      <family val="2"/>
    </font>
    <font>
      <i/>
      <sz val="11"/>
      <color rgb="FFFF0000"/>
      <name val="Times New Roman"/>
      <family val="1"/>
    </font>
    <font>
      <sz val="10"/>
      <color theme="1"/>
      <name val="Verdana"/>
      <family val="2"/>
    </font>
    <font>
      <sz val="10"/>
      <color rgb="FFFF0000"/>
      <name val="Verdana"/>
      <family val="2"/>
    </font>
    <font>
      <sz val="11"/>
      <color rgb="FFFF0000"/>
      <name val="Times New Roman"/>
      <family val="1"/>
    </font>
    <font>
      <sz val="10"/>
      <color rgb="FFFF0000"/>
      <name val="Times New Roman"/>
      <family val="1"/>
    </font>
    <font>
      <sz val="11"/>
      <color rgb="FF00B0F0"/>
      <name val="Times New Roman"/>
      <family val="1"/>
    </font>
    <font>
      <sz val="10"/>
      <color rgb="FF00B0F0"/>
      <name val="Verdana"/>
      <family val="2"/>
    </font>
    <font>
      <sz val="12"/>
      <color rgb="FFFF0000"/>
      <name val="Verdana"/>
      <family val="2"/>
    </font>
    <font>
      <i/>
      <sz val="11"/>
      <color rgb="FF0070C0"/>
      <name val="Times New Roman"/>
      <family val="1"/>
    </font>
    <font>
      <b/>
      <sz val="10"/>
      <color rgb="FFFF0000"/>
      <name val="Verdana"/>
      <family val="2"/>
    </font>
    <font>
      <sz val="11"/>
      <color rgb="FF0070C0"/>
      <name val="Verdana"/>
      <family val="2"/>
    </font>
    <font>
      <sz val="11"/>
      <color rgb="FF0070C0"/>
      <name val="Times New Roman"/>
      <family val="1"/>
    </font>
    <font>
      <sz val="12"/>
      <color rgb="FF0070C0"/>
      <name val="Arial Black"/>
      <family val="2"/>
    </font>
    <font>
      <sz val="11"/>
      <color theme="1"/>
      <name val="Times New Roman"/>
      <family val="1"/>
    </font>
    <font>
      <u/>
      <sz val="10"/>
      <color theme="10"/>
      <name val="Arial"/>
      <family val="2"/>
    </font>
    <font>
      <u/>
      <sz val="11"/>
      <color theme="10"/>
      <name val="Arial Narrow"/>
      <family val="2"/>
    </font>
    <font>
      <sz val="11"/>
      <name val="Arial Narrow"/>
      <family val="2"/>
    </font>
    <font>
      <sz val="11"/>
      <color rgb="FF000000"/>
      <name val="Arial Narrow"/>
      <family val="2"/>
    </font>
    <font>
      <sz val="11"/>
      <color rgb="FF0000FF"/>
      <name val="Arial Narrow"/>
      <family val="2"/>
    </font>
  </fonts>
  <fills count="14">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
      <patternFill patternType="solid">
        <fgColor theme="0"/>
        <bgColor indexed="64"/>
      </patternFill>
    </fill>
    <fill>
      <patternFill patternType="solid">
        <fgColor theme="3" tint="0.79998168889431442"/>
        <bgColor indexed="64"/>
      </patternFill>
    </fill>
    <fill>
      <patternFill patternType="lightUp">
        <fgColor theme="0" tint="-0.499984740745262"/>
        <bgColor indexed="65"/>
      </patternFill>
    </fill>
    <fill>
      <patternFill patternType="solid">
        <fgColor theme="1"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39" fillId="0" borderId="0" applyNumberFormat="0" applyFill="0" applyBorder="0" applyAlignment="0" applyProtection="0"/>
  </cellStyleXfs>
  <cellXfs count="344">
    <xf numFmtId="0" fontId="0" fillId="0" borderId="0" xfId="0"/>
    <xf numFmtId="9" fontId="4" fillId="2" borderId="0" xfId="0" applyNumberFormat="1" applyFont="1" applyFill="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9" fontId="5" fillId="2" borderId="0" xfId="0" applyNumberFormat="1" applyFont="1" applyFill="1" applyAlignment="1">
      <alignmen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9" fontId="5" fillId="2" borderId="0" xfId="0" applyNumberFormat="1"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left" vertical="center" wrapText="1"/>
    </xf>
    <xf numFmtId="9" fontId="4" fillId="2" borderId="0" xfId="0" applyNumberFormat="1" applyFont="1" applyFill="1" applyAlignment="1">
      <alignment vertical="center" wrapText="1"/>
    </xf>
    <xf numFmtId="0" fontId="5" fillId="2" borderId="0" xfId="0" applyFont="1" applyFill="1" applyBorder="1" applyAlignment="1" applyProtection="1">
      <alignment vertical="center" wrapText="1"/>
      <protection locked="0"/>
    </xf>
    <xf numFmtId="0" fontId="5" fillId="2" borderId="0" xfId="0" applyFont="1" applyFill="1" applyAlignment="1">
      <alignment vertical="center"/>
    </xf>
    <xf numFmtId="0" fontId="5"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5" fillId="2" borderId="0" xfId="0" applyFont="1" applyFill="1" applyAlignment="1" applyProtection="1">
      <alignment vertical="center" wrapText="1"/>
    </xf>
    <xf numFmtId="0" fontId="5" fillId="2" borderId="0" xfId="0" applyFont="1" applyFill="1" applyBorder="1" applyAlignment="1" applyProtection="1">
      <alignment vertical="center" wrapText="1"/>
    </xf>
    <xf numFmtId="0" fontId="4" fillId="2" borderId="0" xfId="0" applyFont="1" applyFill="1" applyAlignment="1" applyProtection="1">
      <alignment horizontal="center" vertical="center" wrapText="1"/>
    </xf>
    <xf numFmtId="9" fontId="4" fillId="2" borderId="0" xfId="0" applyNumberFormat="1" applyFont="1" applyFill="1" applyAlignment="1" applyProtection="1">
      <alignment horizontal="center" vertical="center" wrapText="1"/>
    </xf>
    <xf numFmtId="9" fontId="4" fillId="2" borderId="0" xfId="0" applyNumberFormat="1" applyFont="1" applyFill="1" applyAlignment="1" applyProtection="1">
      <alignment horizontal="left" vertical="center" wrapText="1"/>
    </xf>
    <xf numFmtId="0" fontId="5" fillId="2" borderId="0" xfId="0" applyFont="1" applyFill="1" applyAlignment="1" applyProtection="1">
      <alignment horizontal="center" vertical="center" wrapText="1"/>
    </xf>
    <xf numFmtId="0" fontId="4" fillId="2" borderId="0" xfId="0" applyFont="1" applyFill="1" applyAlignment="1" applyProtection="1">
      <alignment vertical="center" wrapText="1"/>
    </xf>
    <xf numFmtId="0" fontId="6" fillId="2" borderId="0" xfId="0" applyFont="1" applyFill="1" applyAlignment="1" applyProtection="1">
      <alignment horizontal="center" vertical="center" wrapText="1"/>
    </xf>
    <xf numFmtId="0" fontId="6" fillId="2" borderId="0" xfId="0" applyFont="1" applyFill="1" applyAlignment="1" applyProtection="1">
      <alignment horizontal="left" vertical="center" wrapText="1"/>
    </xf>
    <xf numFmtId="9" fontId="5" fillId="2" borderId="0" xfId="0" applyNumberFormat="1" applyFont="1" applyFill="1" applyAlignment="1" applyProtection="1">
      <alignment vertical="center" wrapText="1"/>
    </xf>
    <xf numFmtId="0" fontId="5" fillId="2" borderId="0" xfId="0" applyFont="1" applyFill="1" applyBorder="1" applyAlignment="1" applyProtection="1">
      <alignment horizontal="center" vertical="center" wrapText="1"/>
    </xf>
    <xf numFmtId="9" fontId="5" fillId="2" borderId="0" xfId="0" applyNumberFormat="1"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6" fillId="2" borderId="0" xfId="0" applyFont="1" applyFill="1" applyAlignment="1" applyProtection="1">
      <alignment vertical="center" wrapText="1"/>
    </xf>
    <xf numFmtId="0" fontId="6" fillId="2" borderId="0" xfId="0" applyFont="1" applyFill="1" applyAlignment="1" applyProtection="1">
      <alignment horizontal="center" vertical="center"/>
    </xf>
    <xf numFmtId="9" fontId="3" fillId="2" borderId="0" xfId="0" applyNumberFormat="1" applyFont="1" applyFill="1" applyAlignment="1" applyProtection="1">
      <alignment horizontal="center" vertical="center" wrapText="1"/>
    </xf>
    <xf numFmtId="9" fontId="4" fillId="2" borderId="0" xfId="0" applyNumberFormat="1" applyFont="1" applyFill="1" applyAlignment="1" applyProtection="1">
      <alignment vertical="center" wrapText="1"/>
    </xf>
    <xf numFmtId="9" fontId="6" fillId="2" borderId="0" xfId="0" applyNumberFormat="1" applyFont="1" applyFill="1" applyAlignment="1" applyProtection="1">
      <alignment vertical="center" wrapText="1"/>
    </xf>
    <xf numFmtId="9" fontId="3" fillId="2" borderId="0" xfId="0" applyNumberFormat="1" applyFont="1" applyFill="1" applyAlignment="1">
      <alignment horizontal="center" vertical="center" wrapText="1"/>
    </xf>
    <xf numFmtId="0" fontId="9" fillId="2" borderId="0" xfId="0" applyFont="1" applyFill="1" applyAlignment="1" applyProtection="1">
      <alignment vertical="center" wrapText="1"/>
    </xf>
    <xf numFmtId="0" fontId="11" fillId="2" borderId="1"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2" fillId="2" borderId="0" xfId="0" applyFont="1" applyFill="1" applyAlignment="1" applyProtection="1">
      <alignment vertical="center"/>
    </xf>
    <xf numFmtId="0" fontId="12" fillId="2" borderId="0" xfId="0" applyFont="1" applyFill="1" applyBorder="1" applyAlignment="1" applyProtection="1">
      <alignment horizontal="left" vertical="center"/>
    </xf>
    <xf numFmtId="0" fontId="11" fillId="2" borderId="0" xfId="0" applyFont="1" applyFill="1" applyAlignment="1" applyProtection="1">
      <alignment horizontal="left" vertical="center" wrapText="1"/>
    </xf>
    <xf numFmtId="0" fontId="11" fillId="0" borderId="2" xfId="0" applyFont="1" applyFill="1" applyBorder="1" applyAlignment="1" applyProtection="1">
      <alignment vertical="center" wrapText="1"/>
    </xf>
    <xf numFmtId="0" fontId="11" fillId="2" borderId="0" xfId="0" applyFont="1" applyFill="1" applyBorder="1" applyAlignment="1" applyProtection="1">
      <alignment horizontal="left" vertical="center" wrapText="1"/>
    </xf>
    <xf numFmtId="0" fontId="11" fillId="2" borderId="2" xfId="0" applyFont="1" applyFill="1" applyBorder="1" applyAlignment="1" applyProtection="1">
      <alignment vertical="center" wrapText="1"/>
      <protection locked="0"/>
    </xf>
    <xf numFmtId="0" fontId="14" fillId="2" borderId="0" xfId="0" applyFont="1" applyFill="1" applyAlignment="1" applyProtection="1">
      <alignment horizontal="center" vertical="center" wrapText="1"/>
    </xf>
    <xf numFmtId="9" fontId="14" fillId="2" borderId="0" xfId="0" applyNumberFormat="1" applyFont="1" applyFill="1" applyAlignment="1" applyProtection="1">
      <alignment horizontal="center" vertical="center" wrapText="1"/>
    </xf>
    <xf numFmtId="9" fontId="14" fillId="2" borderId="0" xfId="0" applyNumberFormat="1" applyFont="1" applyFill="1" applyAlignment="1" applyProtection="1">
      <alignment horizontal="left" vertical="center" wrapText="1"/>
    </xf>
    <xf numFmtId="0" fontId="14" fillId="2" borderId="0" xfId="0" applyFont="1" applyFill="1" applyAlignment="1" applyProtection="1">
      <alignment vertical="center" wrapText="1"/>
    </xf>
    <xf numFmtId="0" fontId="11" fillId="2" borderId="0" xfId="0" applyFont="1" applyFill="1" applyAlignment="1" applyProtection="1">
      <alignment horizontal="center" vertical="center" wrapText="1"/>
    </xf>
    <xf numFmtId="0" fontId="13" fillId="2" borderId="0" xfId="0" applyFont="1" applyFill="1" applyAlignment="1" applyProtection="1">
      <alignment vertical="center" wrapText="1"/>
    </xf>
    <xf numFmtId="0" fontId="12" fillId="2" borderId="1" xfId="0" applyFont="1" applyFill="1" applyBorder="1" applyAlignment="1" applyProtection="1">
      <alignment vertical="center" wrapText="1"/>
    </xf>
    <xf numFmtId="0" fontId="11" fillId="2" borderId="1"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2" xfId="0" applyFont="1" applyFill="1" applyBorder="1" applyAlignment="1" applyProtection="1">
      <alignment horizontal="left" vertical="center" wrapText="1"/>
      <protection locked="0"/>
    </xf>
    <xf numFmtId="0" fontId="12" fillId="2" borderId="2" xfId="0"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2" borderId="0" xfId="0" quotePrefix="1" applyFont="1" applyFill="1" applyAlignment="1" applyProtection="1">
      <alignment horizontal="center" vertical="center" wrapText="1"/>
    </xf>
    <xf numFmtId="0" fontId="11" fillId="0" borderId="2" xfId="0" applyFont="1" applyFill="1" applyBorder="1" applyAlignment="1" applyProtection="1">
      <alignment horizontal="center" vertical="center" wrapText="1"/>
      <protection locked="0"/>
    </xf>
    <xf numFmtId="0" fontId="11" fillId="2" borderId="0" xfId="0" applyFont="1" applyFill="1" applyAlignment="1" applyProtection="1">
      <alignment vertical="center" wrapText="1"/>
    </xf>
    <xf numFmtId="0" fontId="12" fillId="2" borderId="0" xfId="0" applyFont="1" applyFill="1" applyAlignment="1" applyProtection="1">
      <alignment horizontal="center" vertical="center" wrapText="1"/>
    </xf>
    <xf numFmtId="0" fontId="12" fillId="2" borderId="0" xfId="0" applyFont="1" applyFill="1" applyAlignment="1" applyProtection="1">
      <alignment vertical="center" wrapText="1"/>
    </xf>
    <xf numFmtId="0" fontId="11" fillId="2"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protection locked="0"/>
    </xf>
    <xf numFmtId="0" fontId="12" fillId="2" borderId="0" xfId="0" applyFont="1" applyFill="1" applyAlignment="1" applyProtection="1">
      <alignment horizontal="left" vertical="center" wrapText="1"/>
    </xf>
    <xf numFmtId="0" fontId="11" fillId="2" borderId="8" xfId="0" applyFont="1" applyFill="1" applyBorder="1" applyAlignment="1" applyProtection="1">
      <alignment horizontal="center" vertical="center" wrapText="1"/>
    </xf>
    <xf numFmtId="0" fontId="12" fillId="3" borderId="0" xfId="0" applyFont="1" applyFill="1" applyAlignment="1" applyProtection="1">
      <alignment vertical="center"/>
    </xf>
    <xf numFmtId="0" fontId="12" fillId="3" borderId="0" xfId="0" applyFont="1" applyFill="1" applyAlignment="1" applyProtection="1">
      <alignment horizontal="center" vertical="center"/>
    </xf>
    <xf numFmtId="0" fontId="12" fillId="3" borderId="0" xfId="0" applyFont="1" applyFill="1" applyAlignment="1" applyProtection="1">
      <alignment vertical="center" wrapText="1"/>
    </xf>
    <xf numFmtId="0" fontId="12" fillId="3" borderId="0" xfId="0" applyFont="1" applyFill="1" applyAlignment="1" applyProtection="1">
      <alignment horizontal="center" vertical="center" wrapText="1"/>
    </xf>
    <xf numFmtId="0" fontId="11" fillId="3" borderId="0" xfId="0" applyFont="1" applyFill="1" applyAlignment="1" applyProtection="1">
      <alignment horizontal="center" vertical="center" wrapText="1"/>
    </xf>
    <xf numFmtId="0" fontId="14" fillId="2" borderId="0" xfId="0" applyFont="1" applyFill="1" applyAlignment="1">
      <alignment horizontal="center" vertical="center" wrapText="1"/>
    </xf>
    <xf numFmtId="0" fontId="12" fillId="2" borderId="0" xfId="0" applyFont="1" applyFill="1" applyAlignment="1">
      <alignment vertical="center"/>
    </xf>
    <xf numFmtId="0" fontId="14"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4" fillId="2" borderId="0" xfId="0" applyFont="1" applyFill="1" applyAlignment="1">
      <alignment vertical="center" wrapText="1"/>
    </xf>
    <xf numFmtId="0" fontId="11"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2" borderId="0" xfId="0" quotePrefix="1" applyFont="1" applyFill="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protection locked="0"/>
    </xf>
    <xf numFmtId="0" fontId="0" fillId="0" borderId="0" xfId="0" applyAlignment="1">
      <alignment vertical="center"/>
    </xf>
    <xf numFmtId="0" fontId="11" fillId="4" borderId="9"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xf>
    <xf numFmtId="0" fontId="14" fillId="3" borderId="0" xfId="0" applyFont="1" applyFill="1" applyAlignment="1">
      <alignment vertical="center" wrapText="1"/>
    </xf>
    <xf numFmtId="0" fontId="14" fillId="2" borderId="2" xfId="0" applyFont="1" applyFill="1" applyBorder="1" applyAlignment="1">
      <alignment vertical="center" wrapText="1"/>
    </xf>
    <xf numFmtId="0" fontId="14" fillId="2" borderId="10" xfId="0" applyFont="1" applyFill="1" applyBorder="1" applyAlignment="1">
      <alignment vertical="center" wrapText="1"/>
    </xf>
    <xf numFmtId="9" fontId="16" fillId="5" borderId="11" xfId="0" applyNumberFormat="1" applyFont="1" applyFill="1" applyBorder="1" applyAlignment="1">
      <alignment horizontal="center" vertical="center" wrapText="1"/>
    </xf>
    <xf numFmtId="9" fontId="11" fillId="6" borderId="9" xfId="0" applyNumberFormat="1" applyFont="1" applyFill="1" applyBorder="1" applyAlignment="1">
      <alignment horizontal="center" vertical="center" wrapText="1"/>
    </xf>
    <xf numFmtId="0" fontId="8" fillId="3" borderId="0" xfId="0" applyFont="1" applyFill="1" applyAlignment="1">
      <alignment vertical="center"/>
    </xf>
    <xf numFmtId="0" fontId="14"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5" fillId="0" borderId="0" xfId="0" applyFont="1" applyAlignment="1">
      <alignment horizontal="center" textRotation="90" wrapText="1"/>
    </xf>
    <xf numFmtId="0" fontId="10" fillId="0" borderId="0" xfId="0" applyFont="1" applyAlignment="1">
      <alignment horizontal="center" textRotation="90" wrapText="1"/>
    </xf>
    <xf numFmtId="9" fontId="10" fillId="0" borderId="0" xfId="0" applyNumberFormat="1" applyFont="1" applyAlignment="1">
      <alignment horizontal="center" textRotation="90" wrapText="1"/>
    </xf>
    <xf numFmtId="0" fontId="10" fillId="0" borderId="0" xfId="0" applyFont="1" applyAlignment="1">
      <alignment textRotation="90" wrapText="1"/>
    </xf>
    <xf numFmtId="0" fontId="10" fillId="0" borderId="0" xfId="0" applyFont="1" applyAlignment="1">
      <alignment horizontal="center" wrapText="1"/>
    </xf>
    <xf numFmtId="9" fontId="10" fillId="0" borderId="0" xfId="0" applyNumberFormat="1" applyFont="1" applyAlignment="1">
      <alignment horizontal="center" wrapText="1"/>
    </xf>
    <xf numFmtId="0" fontId="10" fillId="0" borderId="0" xfId="0" applyFont="1" applyAlignment="1">
      <alignment wrapText="1"/>
    </xf>
    <xf numFmtId="0" fontId="11" fillId="2" borderId="0" xfId="0" applyFont="1" applyFill="1" applyAlignment="1">
      <alignment vertical="center"/>
    </xf>
    <xf numFmtId="0" fontId="9" fillId="2" borderId="0" xfId="0" applyFont="1" applyFill="1" applyAlignment="1" applyProtection="1">
      <alignmen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9" fillId="3" borderId="0" xfId="0" applyFont="1" applyFill="1" applyAlignment="1" applyProtection="1">
      <alignment vertical="center" wrapText="1"/>
    </xf>
    <xf numFmtId="0" fontId="12" fillId="2" borderId="0" xfId="0" applyFont="1" applyFill="1" applyBorder="1" applyAlignment="1" applyProtection="1">
      <alignment vertical="center"/>
    </xf>
    <xf numFmtId="0" fontId="11" fillId="2" borderId="0" xfId="0" applyFont="1" applyFill="1" applyBorder="1" applyAlignment="1" applyProtection="1">
      <alignment horizontal="left" vertical="center" wrapText="1"/>
      <protection locked="0"/>
    </xf>
    <xf numFmtId="0" fontId="8" fillId="2" borderId="0" xfId="0" applyFont="1" applyFill="1" applyAlignment="1" applyProtection="1">
      <alignment vertical="center" wrapText="1"/>
    </xf>
    <xf numFmtId="0" fontId="19" fillId="2" borderId="0" xfId="0" applyFont="1" applyFill="1" applyAlignment="1" applyProtection="1">
      <alignment vertical="center" wrapText="1"/>
    </xf>
    <xf numFmtId="0" fontId="9" fillId="2" borderId="0" xfId="0" applyFont="1" applyFill="1" applyAlignment="1" applyProtection="1">
      <alignment horizontal="left" vertical="center" wrapText="1"/>
    </xf>
    <xf numFmtId="0" fontId="11" fillId="2" borderId="0" xfId="0" applyFont="1" applyFill="1" applyAlignment="1">
      <alignment horizontal="left" vertical="center"/>
    </xf>
    <xf numFmtId="0" fontId="14" fillId="2" borderId="0" xfId="0" applyFont="1" applyFill="1" applyBorder="1" applyAlignment="1">
      <alignment vertical="center"/>
    </xf>
    <xf numFmtId="0" fontId="14" fillId="2" borderId="0" xfId="0" applyFont="1" applyFill="1" applyBorder="1" applyAlignment="1">
      <alignment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49" fontId="11" fillId="2" borderId="2"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vertical="center" wrapText="1"/>
    </xf>
    <xf numFmtId="0" fontId="8" fillId="3" borderId="0" xfId="0" applyFont="1" applyFill="1" applyAlignment="1">
      <alignment vertical="center" wrapText="1"/>
    </xf>
    <xf numFmtId="0" fontId="8" fillId="2" borderId="0" xfId="0" applyFont="1" applyFill="1" applyAlignment="1" applyProtection="1">
      <alignment vertical="center"/>
    </xf>
    <xf numFmtId="0" fontId="8" fillId="2" borderId="0" xfId="0" applyFont="1" applyFill="1" applyAlignment="1">
      <alignment vertical="center"/>
    </xf>
    <xf numFmtId="0" fontId="14" fillId="0" borderId="0" xfId="0" applyFont="1" applyAlignment="1">
      <alignment horizontal="left" vertical="center"/>
    </xf>
    <xf numFmtId="0" fontId="11" fillId="7" borderId="1" xfId="0" applyFont="1" applyFill="1" applyBorder="1" applyAlignment="1" applyProtection="1">
      <alignment vertical="center" wrapText="1"/>
    </xf>
    <xf numFmtId="0" fontId="11" fillId="7" borderId="2" xfId="0" applyFont="1" applyFill="1" applyBorder="1" applyAlignment="1" applyProtection="1">
      <alignment vertical="center" wrapText="1"/>
    </xf>
    <xf numFmtId="2" fontId="11" fillId="2" borderId="0" xfId="0" quotePrefix="1" applyNumberFormat="1" applyFont="1" applyFill="1" applyAlignment="1" applyProtection="1">
      <alignment horizontal="center" vertical="center" wrapText="1"/>
    </xf>
    <xf numFmtId="2" fontId="11" fillId="2" borderId="0" xfId="0" applyNumberFormat="1" applyFont="1" applyFill="1" applyAlignment="1" applyProtection="1">
      <alignment horizontal="center" vertical="center" wrapText="1"/>
    </xf>
    <xf numFmtId="0" fontId="11" fillId="0" borderId="2" xfId="0" applyFont="1" applyFill="1" applyBorder="1" applyAlignment="1" applyProtection="1">
      <alignment vertical="center" wrapText="1"/>
      <protection locked="0"/>
    </xf>
    <xf numFmtId="0" fontId="14" fillId="7" borderId="2" xfId="0" applyFont="1" applyFill="1" applyBorder="1" applyAlignment="1" applyProtection="1">
      <alignment horizontal="center" vertical="center" wrapText="1"/>
    </xf>
    <xf numFmtId="0" fontId="11" fillId="7" borderId="1" xfId="0" applyFont="1" applyFill="1" applyBorder="1" applyAlignment="1" applyProtection="1">
      <alignment horizontal="left" vertical="center" wrapText="1"/>
    </xf>
    <xf numFmtId="0" fontId="5" fillId="7" borderId="0" xfId="0" applyFont="1" applyFill="1" applyAlignment="1" applyProtection="1">
      <alignment vertical="center" wrapText="1"/>
    </xf>
    <xf numFmtId="0" fontId="8" fillId="7" borderId="0" xfId="0" applyFont="1" applyFill="1" applyAlignment="1" applyProtection="1">
      <alignment vertical="center" wrapText="1"/>
    </xf>
    <xf numFmtId="0" fontId="12" fillId="7" borderId="1" xfId="0" applyFont="1" applyFill="1" applyBorder="1" applyAlignment="1" applyProtection="1">
      <alignment vertical="center" wrapText="1"/>
    </xf>
    <xf numFmtId="0" fontId="11" fillId="7" borderId="0" xfId="0" applyFont="1" applyFill="1" applyBorder="1" applyAlignment="1" applyProtection="1">
      <alignment vertical="center" wrapText="1"/>
    </xf>
    <xf numFmtId="0" fontId="5" fillId="7" borderId="0" xfId="0" applyFont="1" applyFill="1" applyBorder="1" applyAlignment="1" applyProtection="1">
      <alignment vertical="center" wrapText="1"/>
    </xf>
    <xf numFmtId="0" fontId="11" fillId="7" borderId="1" xfId="0" applyFont="1" applyFill="1" applyBorder="1" applyAlignment="1" applyProtection="1">
      <alignment horizontal="left" vertical="center" wrapText="1" indent="1"/>
    </xf>
    <xf numFmtId="0" fontId="5" fillId="7" borderId="0" xfId="0" applyFont="1" applyFill="1" applyBorder="1" applyAlignment="1" applyProtection="1">
      <alignment horizontal="left" vertical="center" wrapText="1"/>
    </xf>
    <xf numFmtId="0" fontId="11" fillId="7" borderId="6" xfId="0" applyFont="1" applyFill="1" applyBorder="1" applyAlignment="1" applyProtection="1">
      <alignment vertical="center" wrapText="1"/>
    </xf>
    <xf numFmtId="0" fontId="11" fillId="7" borderId="8" xfId="0" applyFont="1" applyFill="1" applyBorder="1" applyAlignment="1" applyProtection="1">
      <alignment horizontal="left" vertical="center" wrapText="1" indent="1"/>
    </xf>
    <xf numFmtId="0" fontId="11" fillId="7" borderId="8" xfId="0" applyFont="1" applyFill="1" applyBorder="1" applyAlignment="1" applyProtection="1">
      <alignment horizontal="left" vertical="center" wrapText="1"/>
    </xf>
    <xf numFmtId="0" fontId="11" fillId="7" borderId="2" xfId="0" applyFont="1" applyFill="1" applyBorder="1" applyAlignment="1">
      <alignment vertical="center" wrapText="1"/>
    </xf>
    <xf numFmtId="0" fontId="5" fillId="7" borderId="0" xfId="0" applyFont="1" applyFill="1" applyBorder="1" applyAlignment="1">
      <alignment vertical="center" wrapText="1"/>
    </xf>
    <xf numFmtId="0" fontId="11" fillId="7" borderId="7" xfId="0" applyFont="1" applyFill="1" applyBorder="1" applyAlignment="1">
      <alignment vertical="center" wrapText="1"/>
    </xf>
    <xf numFmtId="0" fontId="12" fillId="7" borderId="1" xfId="0" applyFont="1" applyFill="1" applyBorder="1" applyAlignment="1" applyProtection="1">
      <alignment horizontal="left" vertical="center" wrapText="1"/>
    </xf>
    <xf numFmtId="0" fontId="7" fillId="2" borderId="0" xfId="0" applyFont="1" applyFill="1" applyAlignment="1">
      <alignment vertical="center" wrapText="1"/>
    </xf>
    <xf numFmtId="0" fontId="11" fillId="7" borderId="1"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11" fillId="7" borderId="0" xfId="0" applyFont="1" applyFill="1" applyBorder="1" applyAlignment="1" applyProtection="1">
      <alignment horizontal="left" vertical="center" wrapText="1" indent="1"/>
    </xf>
    <xf numFmtId="0" fontId="5" fillId="0" borderId="0" xfId="0" applyFont="1" applyFill="1" applyAlignment="1" applyProtection="1">
      <alignment vertical="center" wrapText="1"/>
    </xf>
    <xf numFmtId="0" fontId="14" fillId="0" borderId="0" xfId="0" applyFont="1" applyBorder="1" applyAlignment="1">
      <alignment vertical="top" wrapText="1"/>
    </xf>
    <xf numFmtId="0" fontId="11" fillId="0" borderId="2"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xf>
    <xf numFmtId="0" fontId="0" fillId="0" borderId="9" xfId="0" applyBorder="1" applyAlignment="1">
      <alignment vertical="center" wrapText="1"/>
    </xf>
    <xf numFmtId="0" fontId="11" fillId="3" borderId="2" xfId="0" applyFont="1" applyFill="1" applyBorder="1"/>
    <xf numFmtId="0" fontId="8" fillId="0" borderId="0" xfId="0" applyFont="1" applyFill="1" applyAlignment="1" applyProtection="1">
      <alignment vertical="center" wrapText="1"/>
    </xf>
    <xf numFmtId="0" fontId="11" fillId="0" borderId="0" xfId="0" applyFont="1" applyFill="1" applyBorder="1" applyAlignment="1" applyProtection="1">
      <alignment vertical="center" wrapText="1"/>
    </xf>
    <xf numFmtId="9" fontId="26" fillId="2" borderId="0" xfId="0" applyNumberFormat="1" applyFont="1" applyFill="1" applyAlignment="1" applyProtection="1">
      <alignment vertical="center" wrapText="1"/>
    </xf>
    <xf numFmtId="164" fontId="11" fillId="2" borderId="0" xfId="0" quotePrefix="1" applyNumberFormat="1" applyFont="1" applyFill="1" applyAlignment="1" applyProtection="1">
      <alignment horizontal="center" vertical="center" wrapText="1"/>
    </xf>
    <xf numFmtId="164" fontId="5" fillId="0" borderId="0" xfId="0" applyNumberFormat="1" applyFont="1" applyFill="1" applyAlignment="1" applyProtection="1">
      <alignment horizontal="center" vertical="center" wrapText="1"/>
    </xf>
    <xf numFmtId="164" fontId="5" fillId="2" borderId="0" xfId="0" applyNumberFormat="1" applyFont="1" applyFill="1" applyAlignment="1" applyProtection="1">
      <alignment horizontal="center" vertical="center" wrapText="1"/>
    </xf>
    <xf numFmtId="164" fontId="5" fillId="2" borderId="0" xfId="0" applyNumberFormat="1" applyFont="1" applyFill="1" applyBorder="1" applyAlignment="1" applyProtection="1">
      <alignment horizontal="center"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2" fontId="5" fillId="2" borderId="0" xfId="0" applyNumberFormat="1" applyFont="1" applyFill="1" applyAlignment="1" applyProtection="1">
      <alignment horizontal="center" vertical="center" wrapText="1"/>
    </xf>
    <xf numFmtId="0" fontId="11" fillId="0" borderId="13" xfId="0" applyFont="1" applyFill="1" applyBorder="1" applyAlignment="1" applyProtection="1">
      <alignment horizontal="center" vertical="center" wrapText="1"/>
      <protection locked="0"/>
    </xf>
    <xf numFmtId="0" fontId="0" fillId="0" borderId="2" xfId="0" applyBorder="1" applyAlignment="1">
      <alignment vertical="center" wrapText="1"/>
    </xf>
    <xf numFmtId="0" fontId="5" fillId="0" borderId="0" xfId="0" applyFont="1" applyFill="1" applyBorder="1" applyAlignment="1" applyProtection="1">
      <alignment vertical="center" wrapText="1"/>
    </xf>
    <xf numFmtId="0" fontId="11" fillId="2" borderId="2" xfId="0" applyFont="1" applyFill="1" applyBorder="1" applyAlignment="1" applyProtection="1">
      <alignment horizontal="left" vertical="center" wrapText="1"/>
    </xf>
    <xf numFmtId="0" fontId="27" fillId="2" borderId="0" xfId="0" applyFont="1" applyFill="1" applyAlignment="1" applyProtection="1">
      <alignment horizontal="center" vertical="center" wrapText="1"/>
    </xf>
    <xf numFmtId="0" fontId="27" fillId="2" borderId="0" xfId="0" applyFont="1" applyFill="1" applyAlignment="1" applyProtection="1">
      <alignment vertical="center" wrapText="1"/>
    </xf>
    <xf numFmtId="0" fontId="27" fillId="2" borderId="0" xfId="0" applyFont="1" applyFill="1" applyAlignment="1">
      <alignment horizontal="center" vertical="center" wrapText="1"/>
    </xf>
    <xf numFmtId="0" fontId="27" fillId="2"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 borderId="0" xfId="0" applyFont="1" applyFill="1" applyBorder="1" applyAlignment="1" applyProtection="1">
      <alignment vertical="center" wrapText="1"/>
      <protection locked="0"/>
    </xf>
    <xf numFmtId="2" fontId="27" fillId="2" borderId="0" xfId="0" applyNumberFormat="1" applyFont="1" applyFill="1" applyAlignment="1">
      <alignment horizontal="center" vertical="center" wrapText="1"/>
    </xf>
    <xf numFmtId="0" fontId="28" fillId="7" borderId="0" xfId="0" applyFont="1" applyFill="1" applyBorder="1" applyAlignment="1" applyProtection="1">
      <alignment vertical="center" wrapText="1"/>
    </xf>
    <xf numFmtId="0" fontId="28" fillId="2" borderId="0" xfId="0" applyFont="1" applyFill="1" applyAlignment="1" applyProtection="1">
      <alignment horizontal="center" vertical="center" wrapText="1"/>
    </xf>
    <xf numFmtId="0" fontId="11" fillId="7" borderId="1" xfId="0" applyFont="1" applyFill="1" applyBorder="1" applyAlignment="1" applyProtection="1">
      <alignment vertical="center" wrapText="1"/>
    </xf>
    <xf numFmtId="49" fontId="9" fillId="2" borderId="0" xfId="0" applyNumberFormat="1" applyFont="1" applyFill="1" applyAlignment="1" applyProtection="1">
      <alignment vertical="center" wrapText="1"/>
    </xf>
    <xf numFmtId="0" fontId="29" fillId="2" borderId="0" xfId="0" applyFont="1" applyFill="1" applyAlignment="1" applyProtection="1">
      <alignment vertical="center" wrapText="1"/>
    </xf>
    <xf numFmtId="0" fontId="29" fillId="7" borderId="0" xfId="0" applyFont="1" applyFill="1" applyAlignment="1" applyProtection="1">
      <alignment vertical="center" wrapText="1"/>
    </xf>
    <xf numFmtId="0" fontId="11" fillId="7" borderId="2" xfId="0" applyFont="1" applyFill="1" applyBorder="1" applyAlignment="1" applyProtection="1">
      <alignment horizontal="center" vertical="center" wrapText="1"/>
      <protection locked="0"/>
    </xf>
    <xf numFmtId="0" fontId="27" fillId="7" borderId="0" xfId="0" applyFont="1" applyFill="1" applyBorder="1" applyAlignment="1">
      <alignment vertical="center" wrapText="1"/>
    </xf>
    <xf numFmtId="0" fontId="11" fillId="0" borderId="6" xfId="0" applyFont="1" applyFill="1" applyBorder="1" applyAlignment="1">
      <alignment horizontal="center" vertical="center" wrapText="1"/>
    </xf>
    <xf numFmtId="2" fontId="11" fillId="2" borderId="0" xfId="0" applyNumberFormat="1" applyFont="1" applyFill="1" applyAlignment="1">
      <alignment horizontal="center" vertical="center" wrapText="1"/>
    </xf>
    <xf numFmtId="0" fontId="9" fillId="8" borderId="0" xfId="0" applyFont="1" applyFill="1" applyAlignment="1">
      <alignment vertical="center" wrapText="1"/>
    </xf>
    <xf numFmtId="0" fontId="11" fillId="2" borderId="0" xfId="0" applyFont="1" applyFill="1" applyAlignment="1" applyProtection="1">
      <alignment vertical="center"/>
    </xf>
    <xf numFmtId="0" fontId="11" fillId="2" borderId="2" xfId="0" applyFont="1" applyFill="1" applyBorder="1" applyAlignment="1" applyProtection="1">
      <alignment vertical="center"/>
    </xf>
    <xf numFmtId="0" fontId="14" fillId="9" borderId="2"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xf>
    <xf numFmtId="0" fontId="20" fillId="2" borderId="0" xfId="0" applyFont="1" applyFill="1" applyAlignment="1">
      <alignment vertical="center"/>
    </xf>
    <xf numFmtId="0" fontId="11" fillId="2" borderId="0" xfId="0" applyFont="1" applyFill="1" applyBorder="1" applyAlignment="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5" fillId="7" borderId="0" xfId="0" applyFont="1" applyFill="1" applyAlignment="1" applyProtection="1">
      <alignment horizontal="center" vertical="center" wrapText="1"/>
    </xf>
    <xf numFmtId="0" fontId="0" fillId="7" borderId="0" xfId="0" applyFill="1"/>
    <xf numFmtId="0" fontId="11" fillId="7" borderId="0" xfId="0" applyFont="1" applyFill="1" applyBorder="1" applyAlignment="1">
      <alignment vertical="center" wrapText="1"/>
    </xf>
    <xf numFmtId="9" fontId="11" fillId="7" borderId="0" xfId="0" applyNumberFormat="1" applyFont="1" applyFill="1" applyBorder="1" applyAlignment="1">
      <alignment horizontal="center" vertical="center" wrapText="1"/>
    </xf>
    <xf numFmtId="9" fontId="11" fillId="6" borderId="2" xfId="0" applyNumberFormat="1"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1" fillId="7" borderId="0" xfId="0" applyFont="1" applyFill="1" applyBorder="1" applyAlignment="1" applyProtection="1">
      <alignment horizontal="center" vertical="center" wrapText="1"/>
    </xf>
    <xf numFmtId="0" fontId="0" fillId="7" borderId="0" xfId="0" applyFill="1" applyBorder="1"/>
    <xf numFmtId="0" fontId="2" fillId="7" borderId="0" xfId="0" applyFont="1" applyFill="1"/>
    <xf numFmtId="9" fontId="0" fillId="7" borderId="0" xfId="0" applyNumberFormat="1" applyFill="1"/>
    <xf numFmtId="9" fontId="14" fillId="10" borderId="2" xfId="0" applyNumberFormat="1" applyFont="1" applyFill="1" applyBorder="1" applyAlignment="1">
      <alignment horizontal="center" vertical="center" wrapText="1"/>
    </xf>
    <xf numFmtId="49" fontId="9" fillId="2" borderId="0" xfId="0" applyNumberFormat="1" applyFont="1" applyFill="1" applyAlignment="1" applyProtection="1">
      <alignment horizontal="left" vertical="center" wrapText="1"/>
    </xf>
    <xf numFmtId="0" fontId="27" fillId="7" borderId="0" xfId="0" applyFont="1" applyFill="1" applyAlignment="1" applyProtection="1">
      <alignment vertical="center" wrapText="1"/>
    </xf>
    <xf numFmtId="0" fontId="11" fillId="7" borderId="1" xfId="0" applyFont="1" applyFill="1" applyBorder="1" applyAlignment="1" applyProtection="1">
      <alignment vertical="center" wrapText="1"/>
    </xf>
    <xf numFmtId="0" fontId="11" fillId="7" borderId="1" xfId="0" applyFont="1" applyFill="1" applyBorder="1" applyAlignment="1" applyProtection="1">
      <alignment horizontal="left" vertical="center" wrapText="1"/>
    </xf>
    <xf numFmtId="0" fontId="11" fillId="7" borderId="2" xfId="0" applyFont="1" applyFill="1" applyBorder="1" applyAlignment="1" applyProtection="1">
      <alignment vertical="center" wrapText="1"/>
      <protection locked="0"/>
    </xf>
    <xf numFmtId="0" fontId="32" fillId="2" borderId="0" xfId="0" applyFont="1" applyFill="1" applyAlignment="1">
      <alignment vertical="center" wrapText="1"/>
    </xf>
    <xf numFmtId="4" fontId="11" fillId="2" borderId="0" xfId="0" applyNumberFormat="1" applyFont="1" applyFill="1" applyAlignment="1" applyProtection="1">
      <alignment horizontal="center" vertical="center" wrapText="1"/>
    </xf>
    <xf numFmtId="0" fontId="33" fillId="2" borderId="0" xfId="0" applyFont="1" applyFill="1" applyAlignment="1" applyProtection="1">
      <alignment vertical="center"/>
    </xf>
    <xf numFmtId="0" fontId="33" fillId="2" borderId="0" xfId="0" applyFont="1" applyFill="1" applyAlignment="1" applyProtection="1">
      <alignment horizontal="left" vertical="center" wrapText="1"/>
    </xf>
    <xf numFmtId="0" fontId="33" fillId="2" borderId="0" xfId="0" applyFont="1" applyFill="1" applyAlignment="1" applyProtection="1">
      <alignment horizontal="left" vertical="center"/>
    </xf>
    <xf numFmtId="0" fontId="30" fillId="2" borderId="0" xfId="0" applyFont="1" applyFill="1" applyBorder="1" applyAlignment="1" applyProtection="1">
      <alignment horizontal="left" vertical="center"/>
    </xf>
    <xf numFmtId="0" fontId="0" fillId="0" borderId="0" xfId="0" applyBorder="1"/>
    <xf numFmtId="0" fontId="23" fillId="7" borderId="0" xfId="0" applyFont="1" applyFill="1" applyBorder="1" applyAlignment="1" applyProtection="1">
      <alignment vertical="center" wrapText="1"/>
    </xf>
    <xf numFmtId="0" fontId="12" fillId="7" borderId="0" xfId="0" applyFont="1" applyFill="1" applyBorder="1" applyAlignment="1" applyProtection="1">
      <alignment vertical="center"/>
    </xf>
    <xf numFmtId="0" fontId="11" fillId="11" borderId="2" xfId="0" applyFont="1" applyFill="1" applyBorder="1" applyAlignment="1" applyProtection="1">
      <alignment horizontal="center" vertical="center" wrapText="1"/>
      <protection locked="0"/>
    </xf>
    <xf numFmtId="0" fontId="23" fillId="3" borderId="5" xfId="0" applyFont="1" applyFill="1" applyBorder="1"/>
    <xf numFmtId="0" fontId="0" fillId="0" borderId="5" xfId="0" applyFill="1" applyBorder="1"/>
    <xf numFmtId="0" fontId="11" fillId="2" borderId="2" xfId="0" applyFont="1" applyFill="1" applyBorder="1" applyAlignment="1" applyProtection="1">
      <alignment horizontal="center" vertical="center" wrapText="1"/>
      <protection locked="0"/>
    </xf>
    <xf numFmtId="0" fontId="11" fillId="7" borderId="0" xfId="0" applyFont="1" applyFill="1" applyBorder="1"/>
    <xf numFmtId="0" fontId="12" fillId="2" borderId="1" xfId="0" applyFont="1" applyFill="1" applyBorder="1" applyAlignment="1">
      <alignment vertical="center" wrapText="1"/>
    </xf>
    <xf numFmtId="0" fontId="12" fillId="2" borderId="2" xfId="0" applyFont="1" applyFill="1" applyBorder="1" applyAlignment="1">
      <alignment vertical="center" wrapText="1"/>
    </xf>
    <xf numFmtId="0" fontId="12" fillId="2" borderId="0" xfId="0" applyFont="1" applyFill="1" applyBorder="1" applyAlignment="1">
      <alignment vertical="center" wrapText="1"/>
    </xf>
    <xf numFmtId="0" fontId="5" fillId="2" borderId="0" xfId="0" applyFont="1" applyFill="1" applyAlignment="1" applyProtection="1">
      <alignment horizontal="right" vertical="center" wrapText="1"/>
    </xf>
    <xf numFmtId="9" fontId="34" fillId="2" borderId="0" xfId="0" applyNumberFormat="1" applyFont="1" applyFill="1" applyAlignment="1" applyProtection="1">
      <alignment horizontal="center" vertical="center" wrapText="1"/>
    </xf>
    <xf numFmtId="9" fontId="34" fillId="2" borderId="0" xfId="0" applyNumberFormat="1" applyFont="1" applyFill="1" applyAlignment="1" applyProtection="1">
      <alignment horizontal="left" vertical="center" wrapText="1"/>
    </xf>
    <xf numFmtId="9" fontId="27" fillId="2" borderId="0" xfId="0" applyNumberFormat="1" applyFont="1" applyFill="1" applyAlignment="1" applyProtection="1">
      <alignment vertical="center" wrapText="1"/>
    </xf>
    <xf numFmtId="0" fontId="25" fillId="2" borderId="0" xfId="0" applyFont="1" applyFill="1" applyAlignment="1" applyProtection="1">
      <alignment horizontal="center" vertical="center" wrapText="1"/>
    </xf>
    <xf numFmtId="0" fontId="28" fillId="2" borderId="0" xfId="0" applyFont="1" applyFill="1" applyAlignment="1" applyProtection="1">
      <alignment horizontal="left" vertical="center" wrapText="1"/>
    </xf>
    <xf numFmtId="9" fontId="5" fillId="0" borderId="0" xfId="0" applyNumberFormat="1" applyFont="1" applyFill="1" applyAlignment="1" applyProtection="1">
      <alignment vertical="center" wrapText="1"/>
    </xf>
    <xf numFmtId="9" fontId="3" fillId="0" borderId="0" xfId="0" applyNumberFormat="1" applyFont="1" applyFill="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1" xfId="0" applyFont="1" applyFill="1" applyBorder="1" applyAlignment="1" applyProtection="1">
      <alignment horizontal="left" vertical="center" wrapText="1"/>
    </xf>
    <xf numFmtId="9" fontId="11" fillId="0" borderId="0" xfId="0" applyNumberFormat="1" applyFont="1" applyFill="1" applyBorder="1" applyAlignment="1">
      <alignment vertical="center" wrapText="1"/>
    </xf>
    <xf numFmtId="0" fontId="12" fillId="0" borderId="0" xfId="0" applyFont="1" applyFill="1" applyBorder="1" applyAlignment="1" applyProtection="1">
      <alignment vertical="center" wrapText="1"/>
    </xf>
    <xf numFmtId="0" fontId="11" fillId="7" borderId="1" xfId="0" applyFont="1" applyFill="1" applyBorder="1" applyAlignment="1" applyProtection="1">
      <alignment vertical="center" wrapText="1"/>
    </xf>
    <xf numFmtId="9" fontId="11" fillId="7" borderId="0" xfId="0" applyNumberFormat="1" applyFont="1" applyFill="1" applyBorder="1" applyAlignment="1">
      <alignment vertical="center" wrapText="1"/>
    </xf>
    <xf numFmtId="0" fontId="35" fillId="2" borderId="0" xfId="0" applyFont="1" applyFill="1" applyAlignment="1">
      <alignment vertical="center" wrapText="1"/>
    </xf>
    <xf numFmtId="0" fontId="24" fillId="2" borderId="0" xfId="0" applyFont="1" applyFill="1" applyAlignment="1">
      <alignment vertical="center" wrapText="1"/>
    </xf>
    <xf numFmtId="0" fontId="9" fillId="7" borderId="0" xfId="0" applyFont="1" applyFill="1" applyAlignment="1">
      <alignment vertical="center"/>
    </xf>
    <xf numFmtId="0" fontId="0" fillId="7" borderId="0" xfId="0" applyFill="1" applyAlignment="1">
      <alignment vertical="center"/>
    </xf>
    <xf numFmtId="0" fontId="11" fillId="7" borderId="0" xfId="0" applyFont="1" applyFill="1" applyAlignment="1">
      <alignment vertical="center" wrapText="1"/>
    </xf>
    <xf numFmtId="0" fontId="11" fillId="7" borderId="0" xfId="0" applyFont="1" applyFill="1" applyAlignment="1">
      <alignment vertical="center"/>
    </xf>
    <xf numFmtId="0" fontId="36" fillId="7" borderId="0" xfId="0" applyFont="1" applyFill="1" applyAlignment="1">
      <alignment vertical="center" wrapText="1"/>
    </xf>
    <xf numFmtId="2" fontId="28" fillId="7" borderId="0" xfId="0" applyNumberFormat="1" applyFont="1" applyFill="1" applyAlignment="1" applyProtection="1">
      <alignment horizontal="center" vertical="center" wrapText="1"/>
    </xf>
    <xf numFmtId="0" fontId="11" fillId="7" borderId="0" xfId="0" applyFont="1" applyFill="1" applyBorder="1" applyAlignment="1" applyProtection="1">
      <alignment horizontal="left" vertical="center" wrapText="1"/>
      <protection locked="0"/>
    </xf>
    <xf numFmtId="9" fontId="5" fillId="7" borderId="0" xfId="0" applyNumberFormat="1" applyFont="1" applyFill="1" applyAlignment="1" applyProtection="1">
      <alignment vertical="center" wrapText="1"/>
    </xf>
    <xf numFmtId="0" fontId="11" fillId="2"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2" fillId="7" borderId="0" xfId="0" applyFont="1" applyFill="1" applyBorder="1" applyAlignment="1" applyProtection="1">
      <alignment vertical="center" wrapText="1"/>
    </xf>
    <xf numFmtId="0" fontId="37" fillId="7" borderId="0" xfId="0" applyFont="1" applyFill="1" applyAlignment="1" applyProtection="1">
      <alignment vertical="center" wrapText="1"/>
    </xf>
    <xf numFmtId="0" fontId="33" fillId="7" borderId="0" xfId="0" applyFont="1" applyFill="1" applyBorder="1" applyAlignment="1" applyProtection="1">
      <alignment vertical="center"/>
    </xf>
    <xf numFmtId="0" fontId="11" fillId="7" borderId="1" xfId="0" applyFont="1" applyFill="1" applyBorder="1" applyAlignment="1" applyProtection="1">
      <alignment vertical="center" wrapText="1"/>
    </xf>
    <xf numFmtId="0" fontId="11" fillId="12" borderId="1" xfId="0" applyFont="1" applyFill="1" applyBorder="1" applyAlignment="1" applyProtection="1">
      <alignment vertical="center" wrapText="1"/>
    </xf>
    <xf numFmtId="0" fontId="11" fillId="12" borderId="2" xfId="0" applyFont="1" applyFill="1" applyBorder="1" applyAlignment="1" applyProtection="1">
      <alignment vertical="center"/>
    </xf>
    <xf numFmtId="0" fontId="11" fillId="7" borderId="1" xfId="0" applyFont="1" applyFill="1" applyBorder="1" applyAlignment="1" applyProtection="1">
      <alignment vertical="center" wrapText="1"/>
    </xf>
    <xf numFmtId="0" fontId="11" fillId="0" borderId="2" xfId="0" applyFont="1" applyFill="1" applyBorder="1" applyAlignment="1" applyProtection="1">
      <alignment vertical="top" wrapText="1"/>
    </xf>
    <xf numFmtId="0" fontId="14" fillId="0" borderId="2" xfId="0" applyFont="1" applyFill="1" applyBorder="1" applyAlignment="1" applyProtection="1">
      <alignment vertical="top" wrapText="1"/>
    </xf>
    <xf numFmtId="0" fontId="11" fillId="7" borderId="2" xfId="0" applyFont="1" applyFill="1" applyBorder="1" applyAlignment="1" applyProtection="1">
      <alignment horizontal="left" vertical="top"/>
    </xf>
    <xf numFmtId="0" fontId="12" fillId="0" borderId="0" xfId="0" applyFont="1" applyFill="1" applyAlignment="1" applyProtection="1">
      <alignment horizontal="left" vertical="top"/>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25" fillId="0" borderId="0" xfId="0" applyFont="1" applyFill="1" applyAlignment="1" applyProtection="1">
      <alignment horizontal="left" vertical="top"/>
    </xf>
    <xf numFmtId="0" fontId="11" fillId="0" borderId="2" xfId="0" applyFont="1" applyFill="1" applyBorder="1" applyAlignment="1" applyProtection="1">
      <alignment horizontal="center" vertical="top" wrapText="1"/>
    </xf>
    <xf numFmtId="0" fontId="11" fillId="0" borderId="2" xfId="0" applyFont="1" applyFill="1" applyBorder="1" applyAlignment="1" applyProtection="1">
      <alignment horizontal="left" vertical="top"/>
    </xf>
    <xf numFmtId="0" fontId="11" fillId="0" borderId="2" xfId="0"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9" fontId="11" fillId="0" borderId="2"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14" fillId="0" borderId="2" xfId="0" applyFont="1" applyFill="1" applyBorder="1" applyAlignment="1">
      <alignment vertical="top" wrapText="1"/>
    </xf>
    <xf numFmtId="0" fontId="11" fillId="0" borderId="2" xfId="0" applyFont="1" applyFill="1" applyBorder="1" applyAlignment="1">
      <alignment horizontal="left" vertical="top" wrapText="1"/>
    </xf>
    <xf numFmtId="0" fontId="11" fillId="0" borderId="2" xfId="0" applyFont="1" applyFill="1" applyBorder="1" applyAlignment="1">
      <alignment vertical="top" wrapText="1"/>
    </xf>
    <xf numFmtId="0" fontId="12" fillId="0" borderId="2" xfId="0" applyFont="1" applyFill="1" applyBorder="1" applyAlignment="1" applyProtection="1">
      <alignment horizontal="left" vertical="top" wrapText="1"/>
    </xf>
    <xf numFmtId="0" fontId="11" fillId="0" borderId="2" xfId="1" applyFont="1" applyFill="1" applyBorder="1" applyAlignment="1" applyProtection="1">
      <alignment vertical="top" wrapText="1"/>
    </xf>
    <xf numFmtId="49" fontId="11" fillId="0" borderId="2" xfId="0" applyNumberFormat="1" applyFont="1" applyFill="1" applyBorder="1" applyAlignment="1">
      <alignment vertical="top" wrapText="1"/>
    </xf>
    <xf numFmtId="49" fontId="11" fillId="0" borderId="2" xfId="0" quotePrefix="1" applyNumberFormat="1" applyFont="1" applyFill="1" applyBorder="1" applyAlignment="1" applyProtection="1">
      <alignment vertical="top" wrapText="1"/>
    </xf>
    <xf numFmtId="0" fontId="11" fillId="0" borderId="0" xfId="0" applyFont="1" applyFill="1" applyAlignment="1" applyProtection="1">
      <alignment horizontal="center" vertical="top" wrapText="1"/>
    </xf>
    <xf numFmtId="0" fontId="14" fillId="13" borderId="2" xfId="0" applyFont="1" applyFill="1" applyBorder="1" applyAlignment="1" applyProtection="1">
      <alignment horizontal="center" vertical="top" wrapText="1"/>
      <protection locked="0"/>
    </xf>
    <xf numFmtId="0" fontId="14" fillId="13" borderId="2" xfId="0" applyFont="1" applyFill="1" applyBorder="1" applyAlignment="1" applyProtection="1">
      <alignment vertical="top"/>
    </xf>
    <xf numFmtId="0" fontId="14" fillId="13" borderId="2" xfId="0" applyFont="1" applyFill="1" applyBorder="1" applyAlignment="1" applyProtection="1">
      <alignment horizontal="center" vertical="top" wrapText="1"/>
    </xf>
    <xf numFmtId="0" fontId="14" fillId="13" borderId="2" xfId="0" applyFont="1" applyFill="1" applyBorder="1" applyAlignment="1" applyProtection="1">
      <alignment horizontal="center" vertical="center" wrapText="1"/>
    </xf>
    <xf numFmtId="0" fontId="11" fillId="0" borderId="2" xfId="0" applyFont="1" applyFill="1" applyBorder="1" applyAlignment="1">
      <alignment horizontal="left" vertical="center" wrapText="1"/>
    </xf>
    <xf numFmtId="0" fontId="14" fillId="13"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11" fillId="0" borderId="2" xfId="0" quotePrefix="1" applyFont="1" applyFill="1" applyBorder="1" applyAlignment="1">
      <alignment vertical="top" wrapText="1"/>
    </xf>
    <xf numFmtId="0" fontId="12" fillId="0" borderId="2" xfId="0" applyFont="1" applyFill="1" applyBorder="1" applyAlignment="1">
      <alignment vertical="top" wrapText="1"/>
    </xf>
    <xf numFmtId="49" fontId="11" fillId="0" borderId="2" xfId="0" applyNumberFormat="1" applyFont="1" applyFill="1" applyBorder="1" applyAlignment="1">
      <alignment vertical="center" wrapText="1"/>
    </xf>
    <xf numFmtId="0" fontId="11" fillId="0" borderId="0" xfId="0" applyFont="1" applyFill="1" applyAlignment="1" applyProtection="1">
      <alignment horizontal="left" vertical="top" wrapText="1"/>
    </xf>
    <xf numFmtId="0" fontId="38" fillId="0" borderId="2" xfId="0" applyFont="1" applyFill="1" applyBorder="1" applyAlignment="1">
      <alignment vertical="top" wrapText="1"/>
    </xf>
    <xf numFmtId="0" fontId="40" fillId="0" borderId="0" xfId="2" applyFont="1" applyAlignment="1">
      <alignment horizontal="justify" vertical="center"/>
    </xf>
    <xf numFmtId="0" fontId="42" fillId="0" borderId="0" xfId="0" applyFont="1" applyAlignment="1">
      <alignment horizontal="justify" vertical="center"/>
    </xf>
    <xf numFmtId="0" fontId="5" fillId="2" borderId="0" xfId="0" applyFont="1" applyFill="1" applyBorder="1" applyAlignment="1">
      <alignment vertical="center"/>
    </xf>
    <xf numFmtId="0" fontId="40" fillId="0" borderId="0" xfId="2" applyFont="1" applyAlignment="1">
      <alignment horizontal="justify" vertical="center"/>
    </xf>
    <xf numFmtId="0" fontId="42" fillId="0" borderId="0" xfId="0" applyFont="1" applyAlignment="1">
      <alignment horizontal="justify" vertical="center"/>
    </xf>
    <xf numFmtId="0" fontId="11" fillId="7" borderId="1" xfId="0" applyFont="1" applyFill="1" applyBorder="1" applyAlignment="1" applyProtection="1">
      <alignment vertical="center" wrapText="1"/>
    </xf>
    <xf numFmtId="0" fontId="11" fillId="7" borderId="12" xfId="0" applyFont="1" applyFill="1" applyBorder="1" applyAlignment="1" applyProtection="1">
      <alignment vertical="center" wrapText="1"/>
    </xf>
    <xf numFmtId="0" fontId="11" fillId="7" borderId="9" xfId="0" applyFont="1" applyFill="1" applyBorder="1" applyAlignment="1" applyProtection="1">
      <alignment vertical="center" wrapText="1"/>
    </xf>
    <xf numFmtId="0" fontId="0" fillId="7" borderId="12" xfId="0" applyFill="1" applyBorder="1" applyAlignment="1">
      <alignment vertical="center" wrapText="1"/>
    </xf>
    <xf numFmtId="0" fontId="0" fillId="7" borderId="9" xfId="0" applyFill="1" applyBorder="1" applyAlignment="1">
      <alignment vertical="center" wrapText="1"/>
    </xf>
    <xf numFmtId="0" fontId="11" fillId="2" borderId="2" xfId="0" applyFont="1" applyFill="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2" borderId="0" xfId="0" applyFont="1" applyFill="1" applyAlignment="1" applyProtection="1">
      <alignment horizontal="center" vertical="center" wrapText="1"/>
    </xf>
    <xf numFmtId="0" fontId="11" fillId="2" borderId="1" xfId="0" applyFont="1" applyFill="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2" borderId="1" xfId="0" applyFont="1" applyFill="1" applyBorder="1" applyAlignment="1" applyProtection="1">
      <alignment vertical="center" wrapText="1"/>
    </xf>
    <xf numFmtId="0" fontId="11" fillId="2" borderId="12"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1" fillId="7" borderId="1" xfId="0" applyFont="1" applyFill="1" applyBorder="1" applyAlignment="1" applyProtection="1">
      <alignment horizontal="left" vertical="center" wrapText="1"/>
    </xf>
    <xf numFmtId="0" fontId="0" fillId="0" borderId="12" xfId="0" applyBorder="1" applyAlignment="1">
      <alignment vertical="center" wrapText="1"/>
    </xf>
    <xf numFmtId="0" fontId="0" fillId="0" borderId="9" xfId="0" applyBorder="1" applyAlignment="1">
      <alignment vertical="center" wrapText="1"/>
    </xf>
    <xf numFmtId="0" fontId="11" fillId="2" borderId="0" xfId="0" applyFont="1" applyFill="1" applyAlignment="1">
      <alignment horizontal="left" vertical="center" wrapText="1"/>
    </xf>
    <xf numFmtId="0" fontId="0" fillId="0" borderId="0" xfId="0" applyAlignment="1">
      <alignment vertical="center" wrapText="1"/>
    </xf>
    <xf numFmtId="0" fontId="0" fillId="0" borderId="0" xfId="0" applyBorder="1" applyAlignment="1">
      <alignment vertical="center" wrapText="1"/>
    </xf>
    <xf numFmtId="0" fontId="12" fillId="2" borderId="0" xfId="0" applyFont="1" applyFill="1" applyAlignment="1">
      <alignment vertical="center" wrapText="1"/>
    </xf>
    <xf numFmtId="49" fontId="9" fillId="2" borderId="0" xfId="0" applyNumberFormat="1" applyFont="1" applyFill="1" applyAlignment="1" applyProtection="1">
      <alignment vertical="center" wrapText="1"/>
    </xf>
    <xf numFmtId="0" fontId="11"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22" fillId="0" borderId="0" xfId="0" applyFont="1" applyAlignment="1">
      <alignment horizontal="left" vertical="center" wrapText="1"/>
    </xf>
    <xf numFmtId="0" fontId="20" fillId="2" borderId="0" xfId="0" applyFont="1" applyFill="1" applyAlignment="1">
      <alignment horizontal="left"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40" fillId="0" borderId="0" xfId="2" applyFont="1" applyAlignment="1">
      <alignment horizontal="left" vertical="center"/>
    </xf>
    <xf numFmtId="0" fontId="40" fillId="0" borderId="0" xfId="2" applyFont="1" applyBorder="1" applyAlignment="1">
      <alignment horizontal="justify" vertical="center"/>
    </xf>
    <xf numFmtId="0" fontId="42" fillId="0" borderId="0" xfId="0" applyFont="1" applyBorder="1" applyAlignment="1">
      <alignment horizontal="justify" vertical="center"/>
    </xf>
  </cellXfs>
  <cellStyles count="3">
    <cellStyle name="Hyperlink" xfId="2" builtinId="8"/>
    <cellStyle name="Normal" xfId="0" builtinId="0"/>
    <cellStyle name="Normal 2" xfId="1" xr:uid="{00000000-0005-0000-0000-000001000000}"/>
  </cellStyles>
  <dxfs count="3">
    <dxf>
      <font>
        <condense val="0"/>
        <extend val="0"/>
        <color indexed="11"/>
      </font>
    </dxf>
    <dxf>
      <font>
        <condense val="0"/>
        <extend val="0"/>
        <color indexed="13"/>
      </font>
    </dxf>
    <dxf>
      <font>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968870570189046"/>
          <c:y val="8.868528014287122E-2"/>
          <c:w val="0.57793832661018829"/>
          <c:h val="0.89296902764546193"/>
        </c:manualLayout>
      </c:layout>
      <c:barChart>
        <c:barDir val="bar"/>
        <c:grouping val="clustered"/>
        <c:varyColors val="0"/>
        <c:ser>
          <c:idx val="7"/>
          <c:order val="0"/>
          <c:spPr>
            <a:solidFill>
              <a:srgbClr val="0000FF"/>
            </a:solidFill>
            <a:ln w="12700">
              <a:solidFill>
                <a:srgbClr val="000000"/>
              </a:solidFill>
              <a:prstDash val="solid"/>
            </a:ln>
          </c:spPr>
          <c:invertIfNegative val="0"/>
          <c:cat>
            <c:strRef>
              <c:f>Summary!$B$36:$B$45</c:f>
              <c:strCache>
                <c:ptCount val="10"/>
                <c:pt idx="0">
                  <c:v>Organization and management</c:v>
                </c:pt>
                <c:pt idx="1">
                  <c:v>Documents</c:v>
                </c:pt>
                <c:pt idx="2">
                  <c:v>Specimen collection, handling and transport</c:v>
                </c:pt>
                <c:pt idx="3">
                  <c:v>Data and information management</c:v>
                </c:pt>
                <c:pt idx="4">
                  <c:v>Consumables and reagents management</c:v>
                </c:pt>
                <c:pt idx="5">
                  <c:v>Equipment management</c:v>
                </c:pt>
                <c:pt idx="6">
                  <c:v>Facilities</c:v>
                </c:pt>
                <c:pt idx="7">
                  <c:v>Human resources</c:v>
                </c:pt>
                <c:pt idx="8">
                  <c:v>Biorisk management</c:v>
                </c:pt>
                <c:pt idx="9">
                  <c:v>Public health functions </c:v>
                </c:pt>
              </c:strCache>
            </c:strRef>
          </c:cat>
          <c:val>
            <c:numRef>
              <c:f>Summary!$C$36:$C$45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3E-4F09-B187-6D4D0B355949}"/>
            </c:ext>
          </c:extLst>
        </c:ser>
        <c:dLbls>
          <c:showLegendKey val="0"/>
          <c:showVal val="0"/>
          <c:showCatName val="0"/>
          <c:showSerName val="0"/>
          <c:showPercent val="0"/>
          <c:showBubbleSize val="0"/>
        </c:dLbls>
        <c:gapWidth val="150"/>
        <c:axId val="483749872"/>
        <c:axId val="1"/>
      </c:barChart>
      <c:catAx>
        <c:axId val="4837498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1"/>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483749872"/>
        <c:crosses val="autoZero"/>
        <c:crossBetween val="between"/>
        <c:majorUnit val="0.2"/>
      </c:valAx>
      <c:spPr>
        <a:gradFill rotWithShape="0">
          <a:gsLst>
            <a:gs pos="0">
              <a:srgbClr val="FF0000"/>
            </a:gs>
            <a:gs pos="100000">
              <a:srgbClr val="00FF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968870570189046"/>
          <c:y val="8.868528014287122E-2"/>
          <c:w val="0.57793832661018829"/>
          <c:h val="0.89296902764546193"/>
        </c:manualLayout>
      </c:layout>
      <c:barChart>
        <c:barDir val="bar"/>
        <c:grouping val="clustered"/>
        <c:varyColors val="0"/>
        <c:ser>
          <c:idx val="7"/>
          <c:order val="0"/>
          <c:spPr>
            <a:solidFill>
              <a:srgbClr val="0000FF"/>
            </a:solidFill>
            <a:ln w="12700">
              <a:solidFill>
                <a:srgbClr val="000000"/>
              </a:solidFill>
              <a:prstDash val="solid"/>
            </a:ln>
          </c:spPr>
          <c:invertIfNegative val="0"/>
          <c:cat>
            <c:strRef>
              <c:f>Summary!$B$48</c:f>
              <c:strCache>
                <c:ptCount val="1"/>
                <c:pt idx="0">
                  <c:v>SARS-CoV-2 testing capacity and capability</c:v>
                </c:pt>
              </c:strCache>
            </c:strRef>
          </c:cat>
          <c:val>
            <c:numRef>
              <c:f>Summary!$C$48</c:f>
              <c:numCache>
                <c:formatCode>0%</c:formatCode>
                <c:ptCount val="1"/>
                <c:pt idx="0">
                  <c:v>0</c:v>
                </c:pt>
              </c:numCache>
            </c:numRef>
          </c:val>
          <c:extLst>
            <c:ext xmlns:c16="http://schemas.microsoft.com/office/drawing/2014/chart" uri="{C3380CC4-5D6E-409C-BE32-E72D297353CC}">
              <c16:uniqueId val="{00000000-758C-4415-A4A2-37C0EE15E163}"/>
            </c:ext>
          </c:extLst>
        </c:ser>
        <c:dLbls>
          <c:showLegendKey val="0"/>
          <c:showVal val="0"/>
          <c:showCatName val="0"/>
          <c:showSerName val="0"/>
          <c:showPercent val="0"/>
          <c:showBubbleSize val="0"/>
        </c:dLbls>
        <c:gapWidth val="150"/>
        <c:axId val="483746920"/>
        <c:axId val="1"/>
      </c:barChart>
      <c:catAx>
        <c:axId val="4837469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1"/>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483746920"/>
        <c:crosses val="autoZero"/>
        <c:crossBetween val="between"/>
        <c:majorUnit val="0.2"/>
      </c:valAx>
      <c:spPr>
        <a:gradFill rotWithShape="0">
          <a:gsLst>
            <a:gs pos="0">
              <a:srgbClr val="FF0000"/>
            </a:gs>
            <a:gs pos="100000">
              <a:srgbClr val="00FF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noThreeD="1"/>
</file>

<file path=xl/ctrlProps/ctrlProp2.xml><?xml version="1.0" encoding="utf-8"?>
<formControlPr xmlns="http://schemas.microsoft.com/office/spreadsheetml/2009/9/main" objectType="CheckBox" fmlaLink="#REF!"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96894</xdr:colOff>
      <xdr:row>0</xdr:row>
      <xdr:rowOff>138112</xdr:rowOff>
    </xdr:from>
    <xdr:to>
      <xdr:col>0</xdr:col>
      <xdr:colOff>1851210</xdr:colOff>
      <xdr:row>4</xdr:row>
      <xdr:rowOff>49462</xdr:rowOff>
    </xdr:to>
    <xdr:pic>
      <xdr:nvPicPr>
        <xdr:cNvPr id="16874" name="Picture 2">
          <a:extLst>
            <a:ext uri="{FF2B5EF4-FFF2-40B4-BE49-F238E27FC236}">
              <a16:creationId xmlns:a16="http://schemas.microsoft.com/office/drawing/2014/main" id="{00000000-0008-0000-0000-0000EA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6894" y="138112"/>
          <a:ext cx="1754316"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4638675</xdr:colOff>
      <xdr:row>2</xdr:row>
      <xdr:rowOff>0</xdr:rowOff>
    </xdr:from>
    <xdr:to>
      <xdr:col>2</xdr:col>
      <xdr:colOff>647700</xdr:colOff>
      <xdr:row>3</xdr:row>
      <xdr:rowOff>28575</xdr:rowOff>
    </xdr:to>
    <xdr:sp macro="" textlink="">
      <xdr:nvSpPr>
        <xdr:cNvPr id="1349943" name="Rectangle 3">
          <a:extLst>
            <a:ext uri="{FF2B5EF4-FFF2-40B4-BE49-F238E27FC236}">
              <a16:creationId xmlns:a16="http://schemas.microsoft.com/office/drawing/2014/main" id="{00000000-0008-0000-0900-000037991400}"/>
            </a:ext>
          </a:extLst>
        </xdr:cNvPr>
        <xdr:cNvSpPr>
          <a:spLocks noChangeArrowheads="1"/>
        </xdr:cNvSpPr>
      </xdr:nvSpPr>
      <xdr:spPr bwMode="auto">
        <a:xfrm flipH="1">
          <a:off x="5086350" y="0"/>
          <a:ext cx="7239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57150</xdr:colOff>
      <xdr:row>7</xdr:row>
      <xdr:rowOff>161925</xdr:rowOff>
    </xdr:from>
    <xdr:to>
      <xdr:col>8</xdr:col>
      <xdr:colOff>104775</xdr:colOff>
      <xdr:row>35</xdr:row>
      <xdr:rowOff>133350</xdr:rowOff>
    </xdr:to>
    <xdr:sp macro="" textlink="">
      <xdr:nvSpPr>
        <xdr:cNvPr id="1349944" name="Rectangle 4">
          <a:extLst>
            <a:ext uri="{FF2B5EF4-FFF2-40B4-BE49-F238E27FC236}">
              <a16:creationId xmlns:a16="http://schemas.microsoft.com/office/drawing/2014/main" id="{00000000-0008-0000-0900-000038991400}"/>
            </a:ext>
          </a:extLst>
        </xdr:cNvPr>
        <xdr:cNvSpPr>
          <a:spLocks noChangeArrowheads="1"/>
        </xdr:cNvSpPr>
      </xdr:nvSpPr>
      <xdr:spPr bwMode="auto">
        <a:xfrm>
          <a:off x="10963275" y="1428750"/>
          <a:ext cx="1876425" cy="7600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37</xdr:row>
      <xdr:rowOff>285750</xdr:rowOff>
    </xdr:from>
    <xdr:to>
      <xdr:col>4</xdr:col>
      <xdr:colOff>4001803</xdr:colOff>
      <xdr:row>47</xdr:row>
      <xdr:rowOff>104744</xdr:rowOff>
    </xdr:to>
    <xdr:sp macro="" textlink="" fLocksText="0">
      <xdr:nvSpPr>
        <xdr:cNvPr id="10426" name="Text Box 6">
          <a:extLst>
            <a:ext uri="{FF2B5EF4-FFF2-40B4-BE49-F238E27FC236}">
              <a16:creationId xmlns:a16="http://schemas.microsoft.com/office/drawing/2014/main" id="{00000000-0008-0000-0900-0000BA280000}"/>
            </a:ext>
          </a:extLst>
        </xdr:cNvPr>
        <xdr:cNvSpPr txBox="1">
          <a:spLocks noChangeArrowheads="1"/>
        </xdr:cNvSpPr>
      </xdr:nvSpPr>
      <xdr:spPr bwMode="auto">
        <a:xfrm>
          <a:off x="473075" y="8064500"/>
          <a:ext cx="10388600" cy="1571625"/>
        </a:xfrm>
        <a:prstGeom prst="rect">
          <a:avLst/>
        </a:prstGeom>
        <a:solidFill>
          <a:srgbClr val="FFFFFF"/>
        </a:solidFill>
        <a:ln w="38100" cmpd="dbl">
          <a:solidFill>
            <a:srgbClr val="000000"/>
          </a:solidFill>
          <a:miter lim="800000"/>
          <a:headEnd/>
          <a:tailEnd/>
        </a:ln>
      </xdr:spPr>
      <xdr:txBody>
        <a:bodyPr/>
        <a:lstStyle/>
        <a:p>
          <a:endParaRPr lang="en-US"/>
        </a:p>
      </xdr:txBody>
    </xdr:sp>
    <xdr:clientData fLocksWithSheet="0"/>
  </xdr:twoCellAnchor>
  <xdr:twoCellAnchor>
    <xdr:from>
      <xdr:col>7</xdr:col>
      <xdr:colOff>0</xdr:colOff>
      <xdr:row>2</xdr:row>
      <xdr:rowOff>0</xdr:rowOff>
    </xdr:from>
    <xdr:to>
      <xdr:col>7</xdr:col>
      <xdr:colOff>485775</xdr:colOff>
      <xdr:row>7</xdr:row>
      <xdr:rowOff>57150</xdr:rowOff>
    </xdr:to>
    <xdr:sp macro="" textlink="">
      <xdr:nvSpPr>
        <xdr:cNvPr id="1349946" name="Rectangle 4">
          <a:extLst>
            <a:ext uri="{FF2B5EF4-FFF2-40B4-BE49-F238E27FC236}">
              <a16:creationId xmlns:a16="http://schemas.microsoft.com/office/drawing/2014/main" id="{00000000-0008-0000-0900-00003A991400}"/>
            </a:ext>
          </a:extLst>
        </xdr:cNvPr>
        <xdr:cNvSpPr>
          <a:spLocks noChangeArrowheads="1"/>
        </xdr:cNvSpPr>
      </xdr:nvSpPr>
      <xdr:spPr bwMode="auto">
        <a:xfrm>
          <a:off x="12125325" y="0"/>
          <a:ext cx="485775" cy="1323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809625</xdr:colOff>
      <xdr:row>22</xdr:row>
      <xdr:rowOff>76200</xdr:rowOff>
    </xdr:from>
    <xdr:to>
      <xdr:col>4</xdr:col>
      <xdr:colOff>3829050</xdr:colOff>
      <xdr:row>22</xdr:row>
      <xdr:rowOff>390525</xdr:rowOff>
    </xdr:to>
    <xdr:sp macro="" textlink="">
      <xdr:nvSpPr>
        <xdr:cNvPr id="1349947" name="Rectangle 2">
          <a:extLst>
            <a:ext uri="{FF2B5EF4-FFF2-40B4-BE49-F238E27FC236}">
              <a16:creationId xmlns:a16="http://schemas.microsoft.com/office/drawing/2014/main" id="{00000000-0008-0000-0900-00003B991400}"/>
            </a:ext>
          </a:extLst>
        </xdr:cNvPr>
        <xdr:cNvSpPr>
          <a:spLocks noChangeArrowheads="1"/>
        </xdr:cNvSpPr>
      </xdr:nvSpPr>
      <xdr:spPr bwMode="auto">
        <a:xfrm rot="-5400000">
          <a:off x="8596312" y="3443288"/>
          <a:ext cx="314325" cy="386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790575</xdr:colOff>
      <xdr:row>15</xdr:row>
      <xdr:rowOff>133350</xdr:rowOff>
    </xdr:from>
    <xdr:to>
      <xdr:col>4</xdr:col>
      <xdr:colOff>2000250</xdr:colOff>
      <xdr:row>16</xdr:row>
      <xdr:rowOff>257175</xdr:rowOff>
    </xdr:to>
    <xdr:sp macro="" textlink="">
      <xdr:nvSpPr>
        <xdr:cNvPr id="1349948" name="Rectangle 2">
          <a:extLst>
            <a:ext uri="{FF2B5EF4-FFF2-40B4-BE49-F238E27FC236}">
              <a16:creationId xmlns:a16="http://schemas.microsoft.com/office/drawing/2014/main" id="{00000000-0008-0000-0900-00003C991400}"/>
            </a:ext>
          </a:extLst>
        </xdr:cNvPr>
        <xdr:cNvSpPr>
          <a:spLocks noChangeArrowheads="1"/>
        </xdr:cNvSpPr>
      </xdr:nvSpPr>
      <xdr:spPr bwMode="auto">
        <a:xfrm rot="-5400000">
          <a:off x="7672387" y="2366963"/>
          <a:ext cx="314325"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838201</xdr:colOff>
      <xdr:row>7</xdr:row>
      <xdr:rowOff>66675</xdr:rowOff>
    </xdr:from>
    <xdr:to>
      <xdr:col>4</xdr:col>
      <xdr:colOff>2047876</xdr:colOff>
      <xdr:row>7</xdr:row>
      <xdr:rowOff>257174</xdr:rowOff>
    </xdr:to>
    <xdr:sp macro="" textlink="">
      <xdr:nvSpPr>
        <xdr:cNvPr id="1349949" name="Rectangle 2">
          <a:extLst>
            <a:ext uri="{FF2B5EF4-FFF2-40B4-BE49-F238E27FC236}">
              <a16:creationId xmlns:a16="http://schemas.microsoft.com/office/drawing/2014/main" id="{00000000-0008-0000-0900-00003D991400}"/>
            </a:ext>
          </a:extLst>
        </xdr:cNvPr>
        <xdr:cNvSpPr>
          <a:spLocks noChangeArrowheads="1"/>
        </xdr:cNvSpPr>
      </xdr:nvSpPr>
      <xdr:spPr bwMode="auto">
        <a:xfrm rot="-5400000">
          <a:off x="7781926" y="590550"/>
          <a:ext cx="190499"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83821</xdr:colOff>
      <xdr:row>0</xdr:row>
      <xdr:rowOff>45720</xdr:rowOff>
    </xdr:from>
    <xdr:to>
      <xdr:col>1</xdr:col>
      <xdr:colOff>792356</xdr:colOff>
      <xdr:row>1</xdr:row>
      <xdr:rowOff>127590</xdr:rowOff>
    </xdr:to>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3821" y="4572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4591050</xdr:colOff>
      <xdr:row>2</xdr:row>
      <xdr:rowOff>0</xdr:rowOff>
    </xdr:from>
    <xdr:to>
      <xdr:col>2</xdr:col>
      <xdr:colOff>742950</xdr:colOff>
      <xdr:row>3</xdr:row>
      <xdr:rowOff>28575</xdr:rowOff>
    </xdr:to>
    <xdr:sp macro="" textlink="">
      <xdr:nvSpPr>
        <xdr:cNvPr id="1350835" name="Rectangle 2">
          <a:extLst>
            <a:ext uri="{FF2B5EF4-FFF2-40B4-BE49-F238E27FC236}">
              <a16:creationId xmlns:a16="http://schemas.microsoft.com/office/drawing/2014/main" id="{00000000-0008-0000-0A00-0000B39C1400}"/>
            </a:ext>
          </a:extLst>
        </xdr:cNvPr>
        <xdr:cNvSpPr>
          <a:spLocks noChangeArrowheads="1"/>
        </xdr:cNvSpPr>
      </xdr:nvSpPr>
      <xdr:spPr bwMode="auto">
        <a:xfrm>
          <a:off x="5038725" y="0"/>
          <a:ext cx="866775"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47625</xdr:colOff>
      <xdr:row>7</xdr:row>
      <xdr:rowOff>57150</xdr:rowOff>
    </xdr:from>
    <xdr:to>
      <xdr:col>7</xdr:col>
      <xdr:colOff>123825</xdr:colOff>
      <xdr:row>49</xdr:row>
      <xdr:rowOff>85725</xdr:rowOff>
    </xdr:to>
    <xdr:sp macro="" textlink="">
      <xdr:nvSpPr>
        <xdr:cNvPr id="1350836" name="Rectangle 3">
          <a:extLst>
            <a:ext uri="{FF2B5EF4-FFF2-40B4-BE49-F238E27FC236}">
              <a16:creationId xmlns:a16="http://schemas.microsoft.com/office/drawing/2014/main" id="{00000000-0008-0000-0A00-0000B49C1400}"/>
            </a:ext>
          </a:extLst>
        </xdr:cNvPr>
        <xdr:cNvSpPr>
          <a:spLocks noChangeArrowheads="1"/>
        </xdr:cNvSpPr>
      </xdr:nvSpPr>
      <xdr:spPr bwMode="auto">
        <a:xfrm>
          <a:off x="10953750" y="1323975"/>
          <a:ext cx="1295400" cy="8486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50</xdr:row>
      <xdr:rowOff>288925</xdr:rowOff>
    </xdr:from>
    <xdr:to>
      <xdr:col>4</xdr:col>
      <xdr:colOff>4003974</xdr:colOff>
      <xdr:row>60</xdr:row>
      <xdr:rowOff>104725</xdr:rowOff>
    </xdr:to>
    <xdr:sp macro="" textlink="" fLocksText="0">
      <xdr:nvSpPr>
        <xdr:cNvPr id="11443" name="Text Box 5">
          <a:extLst>
            <a:ext uri="{FF2B5EF4-FFF2-40B4-BE49-F238E27FC236}">
              <a16:creationId xmlns:a16="http://schemas.microsoft.com/office/drawing/2014/main" id="{00000000-0008-0000-0A00-0000B32C0000}"/>
            </a:ext>
          </a:extLst>
        </xdr:cNvPr>
        <xdr:cNvSpPr txBox="1">
          <a:spLocks noChangeArrowheads="1"/>
        </xdr:cNvSpPr>
      </xdr:nvSpPr>
      <xdr:spPr bwMode="auto">
        <a:xfrm>
          <a:off x="473075" y="11852275"/>
          <a:ext cx="10379075" cy="1562100"/>
        </a:xfrm>
        <a:prstGeom prst="rect">
          <a:avLst/>
        </a:prstGeom>
        <a:solidFill>
          <a:srgbClr val="FFFFFF"/>
        </a:solidFill>
        <a:ln w="38100" cmpd="dbl">
          <a:solidFill>
            <a:srgbClr val="000000"/>
          </a:solidFill>
          <a:miter lim="800000"/>
          <a:headEnd/>
          <a:tailEnd/>
        </a:ln>
      </xdr:spPr>
    </xdr:sp>
    <xdr:clientData fLocksWithSheet="0"/>
  </xdr:twoCellAnchor>
  <xdr:twoCellAnchor>
    <xdr:from>
      <xdr:col>7</xdr:col>
      <xdr:colOff>600075</xdr:colOff>
      <xdr:row>2</xdr:row>
      <xdr:rowOff>0</xdr:rowOff>
    </xdr:from>
    <xdr:to>
      <xdr:col>9</xdr:col>
      <xdr:colOff>0</xdr:colOff>
      <xdr:row>7</xdr:row>
      <xdr:rowOff>0</xdr:rowOff>
    </xdr:to>
    <xdr:sp macro="" textlink="">
      <xdr:nvSpPr>
        <xdr:cNvPr id="1350838" name="Rectangle 3">
          <a:extLst>
            <a:ext uri="{FF2B5EF4-FFF2-40B4-BE49-F238E27FC236}">
              <a16:creationId xmlns:a16="http://schemas.microsoft.com/office/drawing/2014/main" id="{00000000-0008-0000-0A00-0000B69C1400}"/>
            </a:ext>
          </a:extLst>
        </xdr:cNvPr>
        <xdr:cNvSpPr>
          <a:spLocks noChangeArrowheads="1"/>
        </xdr:cNvSpPr>
      </xdr:nvSpPr>
      <xdr:spPr bwMode="auto">
        <a:xfrm>
          <a:off x="12725400" y="0"/>
          <a:ext cx="619125"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83821</xdr:colOff>
      <xdr:row>0</xdr:row>
      <xdr:rowOff>72390</xdr:rowOff>
    </xdr:from>
    <xdr:to>
      <xdr:col>1</xdr:col>
      <xdr:colOff>792356</xdr:colOff>
      <xdr:row>1</xdr:row>
      <xdr:rowOff>154260</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3821" y="7239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38100</xdr:colOff>
      <xdr:row>7</xdr:row>
      <xdr:rowOff>95250</xdr:rowOff>
    </xdr:from>
    <xdr:to>
      <xdr:col>7</xdr:col>
      <xdr:colOff>57150</xdr:colOff>
      <xdr:row>43</xdr:row>
      <xdr:rowOff>47625</xdr:rowOff>
    </xdr:to>
    <xdr:sp macro="" textlink="">
      <xdr:nvSpPr>
        <xdr:cNvPr id="1351903" name="Rectangle 6">
          <a:extLst>
            <a:ext uri="{FF2B5EF4-FFF2-40B4-BE49-F238E27FC236}">
              <a16:creationId xmlns:a16="http://schemas.microsoft.com/office/drawing/2014/main" id="{00000000-0008-0000-0B00-0000DFA01400}"/>
            </a:ext>
          </a:extLst>
        </xdr:cNvPr>
        <xdr:cNvSpPr>
          <a:spLocks noChangeArrowheads="1"/>
        </xdr:cNvSpPr>
      </xdr:nvSpPr>
      <xdr:spPr bwMode="auto">
        <a:xfrm>
          <a:off x="10953750" y="1295400"/>
          <a:ext cx="1238250" cy="9658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xdr:colOff>
      <xdr:row>43</xdr:row>
      <xdr:rowOff>288925</xdr:rowOff>
    </xdr:from>
    <xdr:to>
      <xdr:col>4</xdr:col>
      <xdr:colOff>3969677</xdr:colOff>
      <xdr:row>55</xdr:row>
      <xdr:rowOff>130144</xdr:rowOff>
    </xdr:to>
    <xdr:sp macro="" textlink="" fLocksText="0">
      <xdr:nvSpPr>
        <xdr:cNvPr id="12487" name="Text Box 10">
          <a:extLst>
            <a:ext uri="{FF2B5EF4-FFF2-40B4-BE49-F238E27FC236}">
              <a16:creationId xmlns:a16="http://schemas.microsoft.com/office/drawing/2014/main" id="{00000000-0008-0000-0B00-0000C7300000}"/>
            </a:ext>
          </a:extLst>
        </xdr:cNvPr>
        <xdr:cNvSpPr txBox="1">
          <a:spLocks noChangeArrowheads="1"/>
        </xdr:cNvSpPr>
      </xdr:nvSpPr>
      <xdr:spPr bwMode="auto">
        <a:xfrm>
          <a:off x="463550" y="18011775"/>
          <a:ext cx="10360025" cy="1895475"/>
        </a:xfrm>
        <a:prstGeom prst="rect">
          <a:avLst/>
        </a:prstGeom>
        <a:solidFill>
          <a:srgbClr val="FFFFFF"/>
        </a:solidFill>
        <a:ln w="38100" cmpd="dbl">
          <a:solidFill>
            <a:srgbClr val="000000"/>
          </a:solidFill>
          <a:miter lim="800000"/>
          <a:headEnd/>
          <a:tailEnd/>
        </a:ln>
      </xdr:spPr>
    </xdr:sp>
    <xdr:clientData fLocksWithSheet="0"/>
  </xdr:twoCellAnchor>
  <xdr:twoCellAnchor>
    <xdr:from>
      <xdr:col>7</xdr:col>
      <xdr:colOff>571500</xdr:colOff>
      <xdr:row>2</xdr:row>
      <xdr:rowOff>0</xdr:rowOff>
    </xdr:from>
    <xdr:to>
      <xdr:col>8</xdr:col>
      <xdr:colOff>504825</xdr:colOff>
      <xdr:row>6</xdr:row>
      <xdr:rowOff>228600</xdr:rowOff>
    </xdr:to>
    <xdr:sp macro="" textlink="">
      <xdr:nvSpPr>
        <xdr:cNvPr id="1351905" name="Rectangle 6">
          <a:extLst>
            <a:ext uri="{FF2B5EF4-FFF2-40B4-BE49-F238E27FC236}">
              <a16:creationId xmlns:a16="http://schemas.microsoft.com/office/drawing/2014/main" id="{00000000-0008-0000-0B00-0000E1A01400}"/>
            </a:ext>
          </a:extLst>
        </xdr:cNvPr>
        <xdr:cNvSpPr>
          <a:spLocks noChangeArrowheads="1"/>
        </xdr:cNvSpPr>
      </xdr:nvSpPr>
      <xdr:spPr bwMode="auto">
        <a:xfrm>
          <a:off x="12706350" y="0"/>
          <a:ext cx="542925" cy="1047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19050</xdr:colOff>
      <xdr:row>14</xdr:row>
      <xdr:rowOff>66675</xdr:rowOff>
    </xdr:from>
    <xdr:to>
      <xdr:col>4</xdr:col>
      <xdr:colOff>3571875</xdr:colOff>
      <xdr:row>14</xdr:row>
      <xdr:rowOff>257175</xdr:rowOff>
    </xdr:to>
    <xdr:sp macro="" textlink="">
      <xdr:nvSpPr>
        <xdr:cNvPr id="1351906" name="Rectangle 2">
          <a:extLst>
            <a:ext uri="{FF2B5EF4-FFF2-40B4-BE49-F238E27FC236}">
              <a16:creationId xmlns:a16="http://schemas.microsoft.com/office/drawing/2014/main" id="{00000000-0008-0000-0B00-0000E2A01400}"/>
            </a:ext>
          </a:extLst>
        </xdr:cNvPr>
        <xdr:cNvSpPr>
          <a:spLocks noChangeArrowheads="1"/>
        </xdr:cNvSpPr>
      </xdr:nvSpPr>
      <xdr:spPr bwMode="auto">
        <a:xfrm rot="-5400000">
          <a:off x="8567738" y="976312"/>
          <a:ext cx="190500" cy="3552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80011</xdr:colOff>
      <xdr:row>0</xdr:row>
      <xdr:rowOff>60960</xdr:rowOff>
    </xdr:from>
    <xdr:to>
      <xdr:col>1</xdr:col>
      <xdr:colOff>780926</xdr:colOff>
      <xdr:row>1</xdr:row>
      <xdr:rowOff>142830</xdr:rowOff>
    </xdr:to>
    <xdr:pic>
      <xdr:nvPicPr>
        <xdr:cNvPr id="7" name="Picture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0011" y="6096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4676775</xdr:colOff>
      <xdr:row>2</xdr:row>
      <xdr:rowOff>0</xdr:rowOff>
    </xdr:from>
    <xdr:to>
      <xdr:col>3</xdr:col>
      <xdr:colOff>9525</xdr:colOff>
      <xdr:row>3</xdr:row>
      <xdr:rowOff>47625</xdr:rowOff>
    </xdr:to>
    <xdr:sp macro="" textlink="">
      <xdr:nvSpPr>
        <xdr:cNvPr id="1352883" name="Rectangle 2">
          <a:extLst>
            <a:ext uri="{FF2B5EF4-FFF2-40B4-BE49-F238E27FC236}">
              <a16:creationId xmlns:a16="http://schemas.microsoft.com/office/drawing/2014/main" id="{00000000-0008-0000-0C00-0000B3A41400}"/>
            </a:ext>
          </a:extLst>
        </xdr:cNvPr>
        <xdr:cNvSpPr>
          <a:spLocks noChangeArrowheads="1"/>
        </xdr:cNvSpPr>
      </xdr:nvSpPr>
      <xdr:spPr bwMode="auto">
        <a:xfrm>
          <a:off x="5124450" y="0"/>
          <a:ext cx="89535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104775</xdr:colOff>
      <xdr:row>12</xdr:row>
      <xdr:rowOff>200025</xdr:rowOff>
    </xdr:from>
    <xdr:to>
      <xdr:col>7</xdr:col>
      <xdr:colOff>123825</xdr:colOff>
      <xdr:row>31</xdr:row>
      <xdr:rowOff>114300</xdr:rowOff>
    </xdr:to>
    <xdr:sp macro="" textlink="">
      <xdr:nvSpPr>
        <xdr:cNvPr id="1352884" name="Rectangle 3">
          <a:extLst>
            <a:ext uri="{FF2B5EF4-FFF2-40B4-BE49-F238E27FC236}">
              <a16:creationId xmlns:a16="http://schemas.microsoft.com/office/drawing/2014/main" id="{00000000-0008-0000-0C00-0000B4A41400}"/>
            </a:ext>
          </a:extLst>
        </xdr:cNvPr>
        <xdr:cNvSpPr>
          <a:spLocks noChangeArrowheads="1"/>
        </xdr:cNvSpPr>
      </xdr:nvSpPr>
      <xdr:spPr bwMode="auto">
        <a:xfrm>
          <a:off x="11201400" y="2667000"/>
          <a:ext cx="1238250" cy="7200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xdr:from>
      <xdr:col>1</xdr:col>
      <xdr:colOff>28575</xdr:colOff>
      <xdr:row>32</xdr:row>
      <xdr:rowOff>285750</xdr:rowOff>
    </xdr:from>
    <xdr:to>
      <xdr:col>4</xdr:col>
      <xdr:colOff>3981716</xdr:colOff>
      <xdr:row>46</xdr:row>
      <xdr:rowOff>85734</xdr:rowOff>
    </xdr:to>
    <xdr:sp macro="" textlink="" fLocksText="0">
      <xdr:nvSpPr>
        <xdr:cNvPr id="13498" name="Text Box 5">
          <a:extLst>
            <a:ext uri="{FF2B5EF4-FFF2-40B4-BE49-F238E27FC236}">
              <a16:creationId xmlns:a16="http://schemas.microsoft.com/office/drawing/2014/main" id="{00000000-0008-0000-0C00-0000BA340000}"/>
            </a:ext>
          </a:extLst>
        </xdr:cNvPr>
        <xdr:cNvSpPr txBox="1">
          <a:spLocks noChangeArrowheads="1"/>
        </xdr:cNvSpPr>
      </xdr:nvSpPr>
      <xdr:spPr bwMode="auto">
        <a:xfrm>
          <a:off x="473075" y="11017250"/>
          <a:ext cx="10340975" cy="2174875"/>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66675</xdr:colOff>
      <xdr:row>2</xdr:row>
      <xdr:rowOff>0</xdr:rowOff>
    </xdr:from>
    <xdr:to>
      <xdr:col>8</xdr:col>
      <xdr:colOff>571500</xdr:colOff>
      <xdr:row>12</xdr:row>
      <xdr:rowOff>76200</xdr:rowOff>
    </xdr:to>
    <xdr:sp macro="" textlink="">
      <xdr:nvSpPr>
        <xdr:cNvPr id="1352886" name="Rectangle 3">
          <a:extLst>
            <a:ext uri="{FF2B5EF4-FFF2-40B4-BE49-F238E27FC236}">
              <a16:creationId xmlns:a16="http://schemas.microsoft.com/office/drawing/2014/main" id="{00000000-0008-0000-0C00-0000B6A41400}"/>
            </a:ext>
          </a:extLst>
        </xdr:cNvPr>
        <xdr:cNvSpPr>
          <a:spLocks noChangeArrowheads="1"/>
        </xdr:cNvSpPr>
      </xdr:nvSpPr>
      <xdr:spPr bwMode="auto">
        <a:xfrm>
          <a:off x="12992100" y="0"/>
          <a:ext cx="504825" cy="2543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58965</xdr:colOff>
      <xdr:row>0</xdr:row>
      <xdr:rowOff>58965</xdr:rowOff>
    </xdr:from>
    <xdr:to>
      <xdr:col>1</xdr:col>
      <xdr:colOff>765867</xdr:colOff>
      <xdr:row>1</xdr:row>
      <xdr:rowOff>142286</xdr:rowOff>
    </xdr:to>
    <xdr:pic>
      <xdr:nvPicPr>
        <xdr:cNvPr id="6" name="Picture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8965" y="58965"/>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85725</xdr:colOff>
      <xdr:row>9</xdr:row>
      <xdr:rowOff>285750</xdr:rowOff>
    </xdr:from>
    <xdr:to>
      <xdr:col>32</xdr:col>
      <xdr:colOff>209550</xdr:colOff>
      <xdr:row>40</xdr:row>
      <xdr:rowOff>0</xdr:rowOff>
    </xdr:to>
    <xdr:sp macro="" textlink="">
      <xdr:nvSpPr>
        <xdr:cNvPr id="697274" name="Rectangle 3">
          <a:extLst>
            <a:ext uri="{FF2B5EF4-FFF2-40B4-BE49-F238E27FC236}">
              <a16:creationId xmlns:a16="http://schemas.microsoft.com/office/drawing/2014/main" id="{00000000-0008-0000-0D00-0000BAA30A00}"/>
            </a:ext>
          </a:extLst>
        </xdr:cNvPr>
        <xdr:cNvSpPr>
          <a:spLocks noChangeArrowheads="1"/>
        </xdr:cNvSpPr>
      </xdr:nvSpPr>
      <xdr:spPr bwMode="auto">
        <a:xfrm>
          <a:off x="26069925" y="1990725"/>
          <a:ext cx="3171825" cy="9963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5</xdr:row>
      <xdr:rowOff>9525</xdr:rowOff>
    </xdr:from>
    <xdr:to>
      <xdr:col>3</xdr:col>
      <xdr:colOff>190500</xdr:colOff>
      <xdr:row>6</xdr:row>
      <xdr:rowOff>152400</xdr:rowOff>
    </xdr:to>
    <xdr:sp macro="" textlink="">
      <xdr:nvSpPr>
        <xdr:cNvPr id="697275" name="Rectangle 4">
          <a:extLst>
            <a:ext uri="{FF2B5EF4-FFF2-40B4-BE49-F238E27FC236}">
              <a16:creationId xmlns:a16="http://schemas.microsoft.com/office/drawing/2014/main" id="{00000000-0008-0000-0D00-0000BBA30A00}"/>
            </a:ext>
          </a:extLst>
        </xdr:cNvPr>
        <xdr:cNvSpPr>
          <a:spLocks noChangeArrowheads="1"/>
        </xdr:cNvSpPr>
      </xdr:nvSpPr>
      <xdr:spPr bwMode="auto">
        <a:xfrm>
          <a:off x="5391150" y="704850"/>
          <a:ext cx="942975"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428625</xdr:colOff>
      <xdr:row>42</xdr:row>
      <xdr:rowOff>85725</xdr:rowOff>
    </xdr:from>
    <xdr:to>
      <xdr:col>5</xdr:col>
      <xdr:colOff>45</xdr:colOff>
      <xdr:row>57</xdr:row>
      <xdr:rowOff>146094</xdr:rowOff>
    </xdr:to>
    <xdr:sp macro="" textlink="" fLocksText="0">
      <xdr:nvSpPr>
        <xdr:cNvPr id="4" name="Text Box 6">
          <a:extLst>
            <a:ext uri="{FF2B5EF4-FFF2-40B4-BE49-F238E27FC236}">
              <a16:creationId xmlns:a16="http://schemas.microsoft.com/office/drawing/2014/main" id="{00000000-0008-0000-0D00-000004000000}"/>
            </a:ext>
          </a:extLst>
        </xdr:cNvPr>
        <xdr:cNvSpPr txBox="1">
          <a:spLocks noChangeArrowheads="1"/>
        </xdr:cNvSpPr>
      </xdr:nvSpPr>
      <xdr:spPr bwMode="auto">
        <a:xfrm>
          <a:off x="428625" y="15954375"/>
          <a:ext cx="10448925" cy="2495550"/>
        </a:xfrm>
        <a:prstGeom prst="rect">
          <a:avLst/>
        </a:prstGeom>
        <a:solidFill>
          <a:srgbClr val="FFFFFF"/>
        </a:solidFill>
        <a:ln w="38100" cmpd="dbl">
          <a:solidFill>
            <a:srgbClr val="000000"/>
          </a:solidFill>
          <a:miter lim="800000"/>
          <a:headEnd/>
          <a:tailEnd/>
        </a:ln>
      </xdr:spPr>
    </xdr:sp>
    <xdr:clientData fLocksWithSheet="0"/>
  </xdr:twoCellAnchor>
  <xdr:twoCellAnchor>
    <xdr:from>
      <xdr:col>5</xdr:col>
      <xdr:colOff>142875</xdr:colOff>
      <xdr:row>8</xdr:row>
      <xdr:rowOff>133350</xdr:rowOff>
    </xdr:from>
    <xdr:to>
      <xdr:col>10</xdr:col>
      <xdr:colOff>123825</xdr:colOff>
      <xdr:row>37</xdr:row>
      <xdr:rowOff>571500</xdr:rowOff>
    </xdr:to>
    <xdr:sp macro="" textlink="">
      <xdr:nvSpPr>
        <xdr:cNvPr id="697277" name="Rectangle 3">
          <a:extLst>
            <a:ext uri="{FF2B5EF4-FFF2-40B4-BE49-F238E27FC236}">
              <a16:creationId xmlns:a16="http://schemas.microsoft.com/office/drawing/2014/main" id="{00000000-0008-0000-0D00-0000BDA30A00}"/>
            </a:ext>
          </a:extLst>
        </xdr:cNvPr>
        <xdr:cNvSpPr>
          <a:spLocks noChangeArrowheads="1"/>
        </xdr:cNvSpPr>
      </xdr:nvSpPr>
      <xdr:spPr bwMode="auto">
        <a:xfrm>
          <a:off x="10887075" y="1590675"/>
          <a:ext cx="4857750" cy="9944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257175</xdr:colOff>
      <xdr:row>2</xdr:row>
      <xdr:rowOff>9525</xdr:rowOff>
    </xdr:from>
    <xdr:to>
      <xdr:col>8</xdr:col>
      <xdr:colOff>733425</xdr:colOff>
      <xdr:row>7</xdr:row>
      <xdr:rowOff>209550</xdr:rowOff>
    </xdr:to>
    <xdr:sp macro="" textlink="">
      <xdr:nvSpPr>
        <xdr:cNvPr id="697278" name="Rectangle 3">
          <a:extLst>
            <a:ext uri="{FF2B5EF4-FFF2-40B4-BE49-F238E27FC236}">
              <a16:creationId xmlns:a16="http://schemas.microsoft.com/office/drawing/2014/main" id="{00000000-0008-0000-0D00-0000BEA30A00}"/>
            </a:ext>
          </a:extLst>
        </xdr:cNvPr>
        <xdr:cNvSpPr>
          <a:spLocks noChangeArrowheads="1"/>
        </xdr:cNvSpPr>
      </xdr:nvSpPr>
      <xdr:spPr bwMode="auto">
        <a:xfrm>
          <a:off x="14525625" y="9525"/>
          <a:ext cx="476250" cy="1276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95250</xdr:colOff>
      <xdr:row>0</xdr:row>
      <xdr:rowOff>83820</xdr:rowOff>
    </xdr:from>
    <xdr:to>
      <xdr:col>1</xdr:col>
      <xdr:colOff>716155</xdr:colOff>
      <xdr:row>1</xdr:row>
      <xdr:rowOff>165690</xdr:rowOff>
    </xdr:to>
    <xdr:pic>
      <xdr:nvPicPr>
        <xdr:cNvPr id="7" name="Picture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5250" y="8382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282575</xdr:colOff>
      <xdr:row>81</xdr:row>
      <xdr:rowOff>76200</xdr:rowOff>
    </xdr:from>
    <xdr:to>
      <xdr:col>2</xdr:col>
      <xdr:colOff>545466</xdr:colOff>
      <xdr:row>113</xdr:row>
      <xdr:rowOff>104775</xdr:rowOff>
    </xdr:to>
    <xdr:sp macro="" textlink="" fLocksText="0">
      <xdr:nvSpPr>
        <xdr:cNvPr id="14632" name="Text Box 1">
          <a:extLst>
            <a:ext uri="{FF2B5EF4-FFF2-40B4-BE49-F238E27FC236}">
              <a16:creationId xmlns:a16="http://schemas.microsoft.com/office/drawing/2014/main" id="{00000000-0008-0000-0E00-000028390000}"/>
            </a:ext>
          </a:extLst>
        </xdr:cNvPr>
        <xdr:cNvSpPr txBox="1">
          <a:spLocks noChangeArrowheads="1"/>
        </xdr:cNvSpPr>
      </xdr:nvSpPr>
      <xdr:spPr bwMode="auto">
        <a:xfrm>
          <a:off x="285750" y="29689425"/>
          <a:ext cx="3419475" cy="6124575"/>
        </a:xfrm>
        <a:prstGeom prst="rect">
          <a:avLst/>
        </a:prstGeom>
        <a:solidFill>
          <a:srgbClr val="FFFFFF"/>
        </a:solidFill>
        <a:ln w="38100" cmpd="dbl">
          <a:solidFill>
            <a:srgbClr val="000000"/>
          </a:solidFill>
          <a:miter lim="800000"/>
          <a:headEnd/>
          <a:tailEnd/>
        </a:ln>
      </xdr:spPr>
    </xdr:sp>
    <xdr:clientData fLocksWithSheet="0"/>
  </xdr:twoCellAnchor>
  <xdr:twoCellAnchor>
    <xdr:from>
      <xdr:col>2</xdr:col>
      <xdr:colOff>630555</xdr:colOff>
      <xdr:row>81</xdr:row>
      <xdr:rowOff>76200</xdr:rowOff>
    </xdr:from>
    <xdr:to>
      <xdr:col>5</xdr:col>
      <xdr:colOff>250889</xdr:colOff>
      <xdr:row>113</xdr:row>
      <xdr:rowOff>104775</xdr:rowOff>
    </xdr:to>
    <xdr:sp macro="" textlink="" fLocksText="0">
      <xdr:nvSpPr>
        <xdr:cNvPr id="14633" name="Text Box 2">
          <a:extLst>
            <a:ext uri="{FF2B5EF4-FFF2-40B4-BE49-F238E27FC236}">
              <a16:creationId xmlns:a16="http://schemas.microsoft.com/office/drawing/2014/main" id="{00000000-0008-0000-0E00-000029390000}"/>
            </a:ext>
          </a:extLst>
        </xdr:cNvPr>
        <xdr:cNvSpPr txBox="1">
          <a:spLocks noChangeArrowheads="1"/>
        </xdr:cNvSpPr>
      </xdr:nvSpPr>
      <xdr:spPr bwMode="auto">
        <a:xfrm>
          <a:off x="3810000" y="29689425"/>
          <a:ext cx="3419475" cy="6124575"/>
        </a:xfrm>
        <a:prstGeom prst="rect">
          <a:avLst/>
        </a:prstGeom>
        <a:solidFill>
          <a:srgbClr val="FFFFFF"/>
        </a:solidFill>
        <a:ln w="38100" cmpd="dbl">
          <a:solidFill>
            <a:srgbClr val="000000"/>
          </a:solidFill>
          <a:miter lim="800000"/>
          <a:headEnd/>
          <a:tailEnd/>
        </a:ln>
      </xdr:spPr>
      <xdr:txBody>
        <a:bodyPr/>
        <a:lstStyle/>
        <a:p>
          <a:endParaRPr lang="en-US"/>
        </a:p>
      </xdr:txBody>
    </xdr:sp>
    <xdr:clientData fLocksWithSheet="0"/>
  </xdr:twoCellAnchor>
  <xdr:twoCellAnchor>
    <xdr:from>
      <xdr:col>0</xdr:col>
      <xdr:colOff>282575</xdr:colOff>
      <xdr:row>119</xdr:row>
      <xdr:rowOff>66675</xdr:rowOff>
    </xdr:from>
    <xdr:to>
      <xdr:col>5</xdr:col>
      <xdr:colOff>235002</xdr:colOff>
      <xdr:row>137</xdr:row>
      <xdr:rowOff>66675</xdr:rowOff>
    </xdr:to>
    <xdr:sp macro="" textlink="" fLocksText="0">
      <xdr:nvSpPr>
        <xdr:cNvPr id="14634" name="Text Box 3">
          <a:extLst>
            <a:ext uri="{FF2B5EF4-FFF2-40B4-BE49-F238E27FC236}">
              <a16:creationId xmlns:a16="http://schemas.microsoft.com/office/drawing/2014/main" id="{00000000-0008-0000-0E00-00002A390000}"/>
            </a:ext>
          </a:extLst>
        </xdr:cNvPr>
        <xdr:cNvSpPr txBox="1">
          <a:spLocks noChangeArrowheads="1"/>
        </xdr:cNvSpPr>
      </xdr:nvSpPr>
      <xdr:spPr bwMode="auto">
        <a:xfrm>
          <a:off x="285750" y="36918900"/>
          <a:ext cx="6924675" cy="3429000"/>
        </a:xfrm>
        <a:prstGeom prst="rect">
          <a:avLst/>
        </a:prstGeom>
        <a:solidFill>
          <a:srgbClr val="FFFFFF"/>
        </a:solidFill>
        <a:ln w="38100" cmpd="dbl">
          <a:solidFill>
            <a:srgbClr val="000000"/>
          </a:solidFill>
          <a:miter lim="800000"/>
          <a:headEnd/>
          <a:tailEnd/>
        </a:ln>
      </xdr:spPr>
    </xdr:sp>
    <xdr:clientData fLocksWithSheet="0"/>
  </xdr:twoCellAnchor>
  <xdr:twoCellAnchor>
    <xdr:from>
      <xdr:col>0</xdr:col>
      <xdr:colOff>0</xdr:colOff>
      <xdr:row>58</xdr:row>
      <xdr:rowOff>171450</xdr:rowOff>
    </xdr:from>
    <xdr:to>
      <xdr:col>5</xdr:col>
      <xdr:colOff>971550</xdr:colOff>
      <xdr:row>75</xdr:row>
      <xdr:rowOff>47625</xdr:rowOff>
    </xdr:to>
    <xdr:graphicFrame macro="">
      <xdr:nvGraphicFramePr>
        <xdr:cNvPr id="1355054" name="Chart 5">
          <a:extLst>
            <a:ext uri="{FF2B5EF4-FFF2-40B4-BE49-F238E27FC236}">
              <a16:creationId xmlns:a16="http://schemas.microsoft.com/office/drawing/2014/main" id="{00000000-0008-0000-0E00-00002EAD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269875</xdr:colOff>
      <xdr:row>27</xdr:row>
      <xdr:rowOff>3175</xdr:rowOff>
    </xdr:from>
    <xdr:to>
      <xdr:col>5</xdr:col>
      <xdr:colOff>9541</xdr:colOff>
      <xdr:row>32</xdr:row>
      <xdr:rowOff>177818</xdr:rowOff>
    </xdr:to>
    <xdr:sp macro="" textlink="">
      <xdr:nvSpPr>
        <xdr:cNvPr id="2" name="Rectangle 1">
          <a:extLst>
            <a:ext uri="{FF2B5EF4-FFF2-40B4-BE49-F238E27FC236}">
              <a16:creationId xmlns:a16="http://schemas.microsoft.com/office/drawing/2014/main" id="{00000000-0008-0000-0E00-000002000000}"/>
            </a:ext>
          </a:extLst>
        </xdr:cNvPr>
        <xdr:cNvSpPr/>
      </xdr:nvSpPr>
      <xdr:spPr bwMode="auto">
        <a:xfrm>
          <a:off x="276225" y="9763125"/>
          <a:ext cx="7410450" cy="1695450"/>
        </a:xfrm>
        <a:prstGeom prst="rect">
          <a:avLst/>
        </a:prstGeom>
        <a:noFill/>
        <a:ln w="38100" cap="flat" cmpd="dbl" algn="ctr">
          <a:solidFill>
            <a:schemeClr val="tx2"/>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75</xdr:row>
      <xdr:rowOff>133350</xdr:rowOff>
    </xdr:from>
    <xdr:to>
      <xdr:col>5</xdr:col>
      <xdr:colOff>971550</xdr:colOff>
      <xdr:row>78</xdr:row>
      <xdr:rowOff>85725</xdr:rowOff>
    </xdr:to>
    <xdr:graphicFrame macro="">
      <xdr:nvGraphicFramePr>
        <xdr:cNvPr id="1355056" name="Chart 5">
          <a:extLst>
            <a:ext uri="{FF2B5EF4-FFF2-40B4-BE49-F238E27FC236}">
              <a16:creationId xmlns:a16="http://schemas.microsoft.com/office/drawing/2014/main" id="{00000000-0008-0000-0E00-000030AD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0</xdr:row>
      <xdr:rowOff>80010</xdr:rowOff>
    </xdr:from>
    <xdr:to>
      <xdr:col>1</xdr:col>
      <xdr:colOff>807595</xdr:colOff>
      <xdr:row>1</xdr:row>
      <xdr:rowOff>161880</xdr:rowOff>
    </xdr:to>
    <xdr:pic>
      <xdr:nvPicPr>
        <xdr:cNvPr id="8" name="Picture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99060" y="8001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70757</xdr:colOff>
      <xdr:row>0</xdr:row>
      <xdr:rowOff>38100</xdr:rowOff>
    </xdr:from>
    <xdr:to>
      <xdr:col>1</xdr:col>
      <xdr:colOff>641588</xdr:colOff>
      <xdr:row>1</xdr:row>
      <xdr:rowOff>120514</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0757" y="3810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xdr:colOff>
      <xdr:row>0</xdr:row>
      <xdr:rowOff>26670</xdr:rowOff>
    </xdr:from>
    <xdr:to>
      <xdr:col>4</xdr:col>
      <xdr:colOff>7495</xdr:colOff>
      <xdr:row>1</xdr:row>
      <xdr:rowOff>108540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6200" y="2667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72390</xdr:colOff>
      <xdr:row>0</xdr:row>
      <xdr:rowOff>19050</xdr:rowOff>
    </xdr:from>
    <xdr:to>
      <xdr:col>1</xdr:col>
      <xdr:colOff>506605</xdr:colOff>
      <xdr:row>1</xdr:row>
      <xdr:rowOff>100920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2390" y="1905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80011</xdr:colOff>
      <xdr:row>0</xdr:row>
      <xdr:rowOff>41910</xdr:rowOff>
    </xdr:from>
    <xdr:to>
      <xdr:col>0</xdr:col>
      <xdr:colOff>1249556</xdr:colOff>
      <xdr:row>0</xdr:row>
      <xdr:rowOff>401910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0011" y="4191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37</xdr:row>
      <xdr:rowOff>38100</xdr:rowOff>
    </xdr:from>
    <xdr:to>
      <xdr:col>1</xdr:col>
      <xdr:colOff>4001763</xdr:colOff>
      <xdr:row>63</xdr:row>
      <xdr:rowOff>146067</xdr:rowOff>
    </xdr:to>
    <xdr:sp macro="" textlink="" fLocksText="0">
      <xdr:nvSpPr>
        <xdr:cNvPr id="1090" name="Text Box 6">
          <a:extLst>
            <a:ext uri="{FF2B5EF4-FFF2-40B4-BE49-F238E27FC236}">
              <a16:creationId xmlns:a16="http://schemas.microsoft.com/office/drawing/2014/main" id="{00000000-0008-0000-0200-000042040000}"/>
            </a:ext>
          </a:extLst>
        </xdr:cNvPr>
        <xdr:cNvSpPr txBox="1">
          <a:spLocks noChangeArrowheads="1"/>
        </xdr:cNvSpPr>
      </xdr:nvSpPr>
      <xdr:spPr bwMode="auto">
        <a:xfrm>
          <a:off x="19050" y="10668000"/>
          <a:ext cx="8048625" cy="4324350"/>
        </a:xfrm>
        <a:prstGeom prst="rect">
          <a:avLst/>
        </a:prstGeom>
        <a:solidFill>
          <a:srgbClr val="FFFFFF"/>
        </a:solidFill>
        <a:ln w="38100" cmpd="dbl">
          <a:solidFill>
            <a:srgbClr val="000000"/>
          </a:solidFill>
          <a:miter lim="800000"/>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828675</xdr:colOff>
          <xdr:row>36</xdr:row>
          <xdr:rowOff>47625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828675</xdr:colOff>
          <xdr:row>36</xdr:row>
          <xdr:rowOff>47625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885825</xdr:colOff>
          <xdr:row>36</xdr:row>
          <xdr:rowOff>47625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xdr:col>
      <xdr:colOff>504825</xdr:colOff>
      <xdr:row>2</xdr:row>
      <xdr:rowOff>0</xdr:rowOff>
    </xdr:from>
    <xdr:to>
      <xdr:col>7</xdr:col>
      <xdr:colOff>28575</xdr:colOff>
      <xdr:row>7</xdr:row>
      <xdr:rowOff>190499</xdr:rowOff>
    </xdr:to>
    <xdr:sp macro="" textlink="">
      <xdr:nvSpPr>
        <xdr:cNvPr id="1342556" name="Rectangle 2">
          <a:extLst>
            <a:ext uri="{FF2B5EF4-FFF2-40B4-BE49-F238E27FC236}">
              <a16:creationId xmlns:a16="http://schemas.microsoft.com/office/drawing/2014/main" id="{00000000-0008-0000-0200-00005C7C1400}"/>
            </a:ext>
          </a:extLst>
        </xdr:cNvPr>
        <xdr:cNvSpPr>
          <a:spLocks noChangeArrowheads="1"/>
        </xdr:cNvSpPr>
      </xdr:nvSpPr>
      <xdr:spPr bwMode="auto">
        <a:xfrm>
          <a:off x="9820275" y="0"/>
          <a:ext cx="1352550" cy="12668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4038600</xdr:colOff>
          <xdr:row>35</xdr:row>
          <xdr:rowOff>0</xdr:rowOff>
        </xdr:from>
        <xdr:to>
          <xdr:col>1</xdr:col>
          <xdr:colOff>828675</xdr:colOff>
          <xdr:row>36</xdr:row>
          <xdr:rowOff>47625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64770</xdr:colOff>
      <xdr:row>0</xdr:row>
      <xdr:rowOff>49530</xdr:rowOff>
    </xdr:from>
    <xdr:to>
      <xdr:col>0</xdr:col>
      <xdr:colOff>1468224</xdr:colOff>
      <xdr:row>1</xdr:row>
      <xdr:rowOff>203400</xdr:rowOff>
    </xdr:to>
    <xdr:pic>
      <xdr:nvPicPr>
        <xdr:cNvPr id="24" name="Picture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4770" y="49530"/>
          <a:ext cx="1403454" cy="43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4667250</xdr:colOff>
      <xdr:row>2</xdr:row>
      <xdr:rowOff>0</xdr:rowOff>
    </xdr:from>
    <xdr:to>
      <xdr:col>3</xdr:col>
      <xdr:colOff>19050</xdr:colOff>
      <xdr:row>3</xdr:row>
      <xdr:rowOff>38100</xdr:rowOff>
    </xdr:to>
    <xdr:sp macro="" textlink="">
      <xdr:nvSpPr>
        <xdr:cNvPr id="1343844" name="Rectangle 2">
          <a:extLst>
            <a:ext uri="{FF2B5EF4-FFF2-40B4-BE49-F238E27FC236}">
              <a16:creationId xmlns:a16="http://schemas.microsoft.com/office/drawing/2014/main" id="{00000000-0008-0000-0300-000064811400}"/>
            </a:ext>
          </a:extLst>
        </xdr:cNvPr>
        <xdr:cNvSpPr>
          <a:spLocks noChangeArrowheads="1"/>
        </xdr:cNvSpPr>
      </xdr:nvSpPr>
      <xdr:spPr bwMode="auto">
        <a:xfrm>
          <a:off x="5114925" y="0"/>
          <a:ext cx="9144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161925</xdr:colOff>
      <xdr:row>7</xdr:row>
      <xdr:rowOff>47625</xdr:rowOff>
    </xdr:from>
    <xdr:to>
      <xdr:col>7</xdr:col>
      <xdr:colOff>171450</xdr:colOff>
      <xdr:row>30</xdr:row>
      <xdr:rowOff>85725</xdr:rowOff>
    </xdr:to>
    <xdr:sp macro="" textlink="">
      <xdr:nvSpPr>
        <xdr:cNvPr id="1343845" name="Rectangle 3">
          <a:extLst>
            <a:ext uri="{FF2B5EF4-FFF2-40B4-BE49-F238E27FC236}">
              <a16:creationId xmlns:a16="http://schemas.microsoft.com/office/drawing/2014/main" id="{00000000-0008-0000-0300-000065811400}"/>
            </a:ext>
          </a:extLst>
        </xdr:cNvPr>
        <xdr:cNvSpPr>
          <a:spLocks noChangeArrowheads="1"/>
        </xdr:cNvSpPr>
      </xdr:nvSpPr>
      <xdr:spPr bwMode="auto">
        <a:xfrm>
          <a:off x="11068050" y="1314450"/>
          <a:ext cx="1590675" cy="5572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34925</xdr:colOff>
      <xdr:row>32</xdr:row>
      <xdr:rowOff>15876</xdr:rowOff>
    </xdr:from>
    <xdr:to>
      <xdr:col>4</xdr:col>
      <xdr:colOff>4001735</xdr:colOff>
      <xdr:row>44</xdr:row>
      <xdr:rowOff>85725</xdr:rowOff>
    </xdr:to>
    <xdr:sp macro="" textlink="" fLocksText="0">
      <xdr:nvSpPr>
        <xdr:cNvPr id="2234" name="Text Box 5">
          <a:extLst>
            <a:ext uri="{FF2B5EF4-FFF2-40B4-BE49-F238E27FC236}">
              <a16:creationId xmlns:a16="http://schemas.microsoft.com/office/drawing/2014/main" id="{00000000-0008-0000-0300-0000BA080000}"/>
            </a:ext>
          </a:extLst>
        </xdr:cNvPr>
        <xdr:cNvSpPr txBox="1">
          <a:spLocks noChangeArrowheads="1"/>
        </xdr:cNvSpPr>
      </xdr:nvSpPr>
      <xdr:spPr bwMode="auto">
        <a:xfrm>
          <a:off x="473075" y="16170276"/>
          <a:ext cx="10388600" cy="2101849"/>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47625</xdr:colOff>
      <xdr:row>2</xdr:row>
      <xdr:rowOff>9525</xdr:rowOff>
    </xdr:from>
    <xdr:to>
      <xdr:col>8</xdr:col>
      <xdr:colOff>552450</xdr:colOff>
      <xdr:row>7</xdr:row>
      <xdr:rowOff>123825</xdr:rowOff>
    </xdr:to>
    <xdr:sp macro="" textlink="">
      <xdr:nvSpPr>
        <xdr:cNvPr id="1343847" name="Rectangle 2">
          <a:extLst>
            <a:ext uri="{FF2B5EF4-FFF2-40B4-BE49-F238E27FC236}">
              <a16:creationId xmlns:a16="http://schemas.microsoft.com/office/drawing/2014/main" id="{00000000-0008-0000-0300-000067811400}"/>
            </a:ext>
          </a:extLst>
        </xdr:cNvPr>
        <xdr:cNvSpPr>
          <a:spLocks noChangeArrowheads="1"/>
        </xdr:cNvSpPr>
      </xdr:nvSpPr>
      <xdr:spPr bwMode="auto">
        <a:xfrm>
          <a:off x="13144500" y="9525"/>
          <a:ext cx="504825" cy="1381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809625</xdr:colOff>
      <xdr:row>10</xdr:row>
      <xdr:rowOff>114300</xdr:rowOff>
    </xdr:from>
    <xdr:to>
      <xdr:col>4</xdr:col>
      <xdr:colOff>2009775</xdr:colOff>
      <xdr:row>11</xdr:row>
      <xdr:rowOff>238125</xdr:rowOff>
    </xdr:to>
    <xdr:sp macro="" textlink="">
      <xdr:nvSpPr>
        <xdr:cNvPr id="1343848" name="Rectangle 2">
          <a:extLst>
            <a:ext uri="{FF2B5EF4-FFF2-40B4-BE49-F238E27FC236}">
              <a16:creationId xmlns:a16="http://schemas.microsoft.com/office/drawing/2014/main" id="{00000000-0008-0000-0300-000068811400}"/>
            </a:ext>
          </a:extLst>
        </xdr:cNvPr>
        <xdr:cNvSpPr>
          <a:spLocks noChangeArrowheads="1"/>
        </xdr:cNvSpPr>
      </xdr:nvSpPr>
      <xdr:spPr bwMode="auto">
        <a:xfrm rot="-5400000">
          <a:off x="7686675" y="1333500"/>
          <a:ext cx="314325" cy="2047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676275</xdr:colOff>
      <xdr:row>16</xdr:row>
      <xdr:rowOff>66675</xdr:rowOff>
    </xdr:from>
    <xdr:to>
      <xdr:col>4</xdr:col>
      <xdr:colOff>1876425</xdr:colOff>
      <xdr:row>17</xdr:row>
      <xdr:rowOff>219075</xdr:rowOff>
    </xdr:to>
    <xdr:sp macro="" textlink="">
      <xdr:nvSpPr>
        <xdr:cNvPr id="1343849" name="Rectangle 2">
          <a:extLst>
            <a:ext uri="{FF2B5EF4-FFF2-40B4-BE49-F238E27FC236}">
              <a16:creationId xmlns:a16="http://schemas.microsoft.com/office/drawing/2014/main" id="{00000000-0008-0000-0300-000069811400}"/>
            </a:ext>
          </a:extLst>
        </xdr:cNvPr>
        <xdr:cNvSpPr>
          <a:spLocks noChangeArrowheads="1"/>
        </xdr:cNvSpPr>
      </xdr:nvSpPr>
      <xdr:spPr bwMode="auto">
        <a:xfrm rot="-5400000">
          <a:off x="7553325" y="2486025"/>
          <a:ext cx="314325" cy="2047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723900</xdr:colOff>
      <xdr:row>19</xdr:row>
      <xdr:rowOff>76200</xdr:rowOff>
    </xdr:from>
    <xdr:to>
      <xdr:col>4</xdr:col>
      <xdr:colOff>1924050</xdr:colOff>
      <xdr:row>20</xdr:row>
      <xdr:rowOff>219075</xdr:rowOff>
    </xdr:to>
    <xdr:sp macro="" textlink="">
      <xdr:nvSpPr>
        <xdr:cNvPr id="1343850" name="Rectangle 2">
          <a:extLst>
            <a:ext uri="{FF2B5EF4-FFF2-40B4-BE49-F238E27FC236}">
              <a16:creationId xmlns:a16="http://schemas.microsoft.com/office/drawing/2014/main" id="{00000000-0008-0000-0300-00006A811400}"/>
            </a:ext>
          </a:extLst>
        </xdr:cNvPr>
        <xdr:cNvSpPr>
          <a:spLocks noChangeArrowheads="1"/>
        </xdr:cNvSpPr>
      </xdr:nvSpPr>
      <xdr:spPr bwMode="auto">
        <a:xfrm rot="-5400000">
          <a:off x="7605713" y="3281362"/>
          <a:ext cx="304800" cy="2047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523875</xdr:colOff>
      <xdr:row>25</xdr:row>
      <xdr:rowOff>57150</xdr:rowOff>
    </xdr:from>
    <xdr:to>
      <xdr:col>4</xdr:col>
      <xdr:colOff>1733550</xdr:colOff>
      <xdr:row>26</xdr:row>
      <xdr:rowOff>209550</xdr:rowOff>
    </xdr:to>
    <xdr:sp macro="" textlink="">
      <xdr:nvSpPr>
        <xdr:cNvPr id="1343851" name="Rectangle 2">
          <a:extLst>
            <a:ext uri="{FF2B5EF4-FFF2-40B4-BE49-F238E27FC236}">
              <a16:creationId xmlns:a16="http://schemas.microsoft.com/office/drawing/2014/main" id="{00000000-0008-0000-0300-00006B811400}"/>
            </a:ext>
          </a:extLst>
        </xdr:cNvPr>
        <xdr:cNvSpPr>
          <a:spLocks noChangeArrowheads="1"/>
        </xdr:cNvSpPr>
      </xdr:nvSpPr>
      <xdr:spPr bwMode="auto">
        <a:xfrm rot="-5400000">
          <a:off x="7405687" y="4624388"/>
          <a:ext cx="314325"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80963</xdr:colOff>
      <xdr:row>0</xdr:row>
      <xdr:rowOff>61913</xdr:rowOff>
    </xdr:from>
    <xdr:to>
      <xdr:col>1</xdr:col>
      <xdr:colOff>788545</xdr:colOff>
      <xdr:row>1</xdr:row>
      <xdr:rowOff>145688</xdr:rowOff>
    </xdr:to>
    <xdr:pic>
      <xdr:nvPicPr>
        <xdr:cNvPr id="10" name="Picture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0963" y="61913"/>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6</xdr:row>
      <xdr:rowOff>352425</xdr:rowOff>
    </xdr:from>
    <xdr:to>
      <xdr:col>10</xdr:col>
      <xdr:colOff>104775</xdr:colOff>
      <xdr:row>35</xdr:row>
      <xdr:rowOff>0</xdr:rowOff>
    </xdr:to>
    <xdr:sp macro="" textlink="">
      <xdr:nvSpPr>
        <xdr:cNvPr id="1344823" name="Rectangle 3">
          <a:extLst>
            <a:ext uri="{FF2B5EF4-FFF2-40B4-BE49-F238E27FC236}">
              <a16:creationId xmlns:a16="http://schemas.microsoft.com/office/drawing/2014/main" id="{00000000-0008-0000-0400-000037851400}"/>
            </a:ext>
          </a:extLst>
        </xdr:cNvPr>
        <xdr:cNvSpPr>
          <a:spLocks noChangeArrowheads="1"/>
        </xdr:cNvSpPr>
      </xdr:nvSpPr>
      <xdr:spPr bwMode="auto">
        <a:xfrm>
          <a:off x="11144250" y="1238250"/>
          <a:ext cx="3524250" cy="6715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4676775</xdr:colOff>
      <xdr:row>2</xdr:row>
      <xdr:rowOff>0</xdr:rowOff>
    </xdr:from>
    <xdr:to>
      <xdr:col>3</xdr:col>
      <xdr:colOff>57150</xdr:colOff>
      <xdr:row>3</xdr:row>
      <xdr:rowOff>38100</xdr:rowOff>
    </xdr:to>
    <xdr:sp macro="" textlink="">
      <xdr:nvSpPr>
        <xdr:cNvPr id="1344824" name="Rectangle 4">
          <a:extLst>
            <a:ext uri="{FF2B5EF4-FFF2-40B4-BE49-F238E27FC236}">
              <a16:creationId xmlns:a16="http://schemas.microsoft.com/office/drawing/2014/main" id="{00000000-0008-0000-0400-000038851400}"/>
            </a:ext>
          </a:extLst>
        </xdr:cNvPr>
        <xdr:cNvSpPr>
          <a:spLocks noChangeArrowheads="1"/>
        </xdr:cNvSpPr>
      </xdr:nvSpPr>
      <xdr:spPr bwMode="auto">
        <a:xfrm>
          <a:off x="5124450" y="0"/>
          <a:ext cx="108585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38</xdr:row>
      <xdr:rowOff>28575</xdr:rowOff>
    </xdr:from>
    <xdr:to>
      <xdr:col>5</xdr:col>
      <xdr:colOff>19050</xdr:colOff>
      <xdr:row>51</xdr:row>
      <xdr:rowOff>47625</xdr:rowOff>
    </xdr:to>
    <xdr:sp macro="" textlink="" fLocksText="0">
      <xdr:nvSpPr>
        <xdr:cNvPr id="3250" name="Text Box 6">
          <a:extLst>
            <a:ext uri="{FF2B5EF4-FFF2-40B4-BE49-F238E27FC236}">
              <a16:creationId xmlns:a16="http://schemas.microsoft.com/office/drawing/2014/main" id="{00000000-0008-0000-0400-0000B20C0000}"/>
            </a:ext>
          </a:extLst>
        </xdr:cNvPr>
        <xdr:cNvSpPr txBox="1">
          <a:spLocks noChangeArrowheads="1"/>
        </xdr:cNvSpPr>
      </xdr:nvSpPr>
      <xdr:spPr bwMode="auto">
        <a:xfrm>
          <a:off x="473075" y="14347825"/>
          <a:ext cx="10436225" cy="208280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295275</xdr:colOff>
      <xdr:row>2</xdr:row>
      <xdr:rowOff>0</xdr:rowOff>
    </xdr:from>
    <xdr:to>
      <xdr:col>8</xdr:col>
      <xdr:colOff>800100</xdr:colOff>
      <xdr:row>6</xdr:row>
      <xdr:rowOff>28575</xdr:rowOff>
    </xdr:to>
    <xdr:sp macro="" textlink="">
      <xdr:nvSpPr>
        <xdr:cNvPr id="1344826" name="Rectangle 2">
          <a:extLst>
            <a:ext uri="{FF2B5EF4-FFF2-40B4-BE49-F238E27FC236}">
              <a16:creationId xmlns:a16="http://schemas.microsoft.com/office/drawing/2014/main" id="{00000000-0008-0000-0400-00003A851400}"/>
            </a:ext>
          </a:extLst>
        </xdr:cNvPr>
        <xdr:cNvSpPr>
          <a:spLocks noChangeArrowheads="1"/>
        </xdr:cNvSpPr>
      </xdr:nvSpPr>
      <xdr:spPr bwMode="auto">
        <a:xfrm>
          <a:off x="13296900" y="0"/>
          <a:ext cx="50482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9525</xdr:colOff>
      <xdr:row>7</xdr:row>
      <xdr:rowOff>66675</xdr:rowOff>
    </xdr:from>
    <xdr:to>
      <xdr:col>4</xdr:col>
      <xdr:colOff>3571875</xdr:colOff>
      <xdr:row>7</xdr:row>
      <xdr:rowOff>238125</xdr:rowOff>
    </xdr:to>
    <xdr:sp macro="" textlink="">
      <xdr:nvSpPr>
        <xdr:cNvPr id="1344827" name="Rectangle 2">
          <a:extLst>
            <a:ext uri="{FF2B5EF4-FFF2-40B4-BE49-F238E27FC236}">
              <a16:creationId xmlns:a16="http://schemas.microsoft.com/office/drawing/2014/main" id="{00000000-0008-0000-0400-00003B851400}"/>
            </a:ext>
          </a:extLst>
        </xdr:cNvPr>
        <xdr:cNvSpPr>
          <a:spLocks noChangeArrowheads="1"/>
        </xdr:cNvSpPr>
      </xdr:nvSpPr>
      <xdr:spPr bwMode="auto">
        <a:xfrm rot="-5400000">
          <a:off x="8705850" y="-361950"/>
          <a:ext cx="171450" cy="3562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790575</xdr:colOff>
      <xdr:row>11</xdr:row>
      <xdr:rowOff>57150</xdr:rowOff>
    </xdr:from>
    <xdr:to>
      <xdr:col>4</xdr:col>
      <xdr:colOff>2000250</xdr:colOff>
      <xdr:row>12</xdr:row>
      <xdr:rowOff>209550</xdr:rowOff>
    </xdr:to>
    <xdr:sp macro="" textlink="">
      <xdr:nvSpPr>
        <xdr:cNvPr id="1344828" name="Rectangle 2">
          <a:extLst>
            <a:ext uri="{FF2B5EF4-FFF2-40B4-BE49-F238E27FC236}">
              <a16:creationId xmlns:a16="http://schemas.microsoft.com/office/drawing/2014/main" id="{00000000-0008-0000-0400-00003C851400}"/>
            </a:ext>
          </a:extLst>
        </xdr:cNvPr>
        <xdr:cNvSpPr>
          <a:spLocks noChangeArrowheads="1"/>
        </xdr:cNvSpPr>
      </xdr:nvSpPr>
      <xdr:spPr bwMode="auto">
        <a:xfrm rot="-5400000">
          <a:off x="7815262" y="1462088"/>
          <a:ext cx="314325"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771525</xdr:colOff>
      <xdr:row>19</xdr:row>
      <xdr:rowOff>85725</xdr:rowOff>
    </xdr:from>
    <xdr:to>
      <xdr:col>4</xdr:col>
      <xdr:colOff>1981200</xdr:colOff>
      <xdr:row>20</xdr:row>
      <xdr:rowOff>238125</xdr:rowOff>
    </xdr:to>
    <xdr:sp macro="" textlink="">
      <xdr:nvSpPr>
        <xdr:cNvPr id="1344829" name="Rectangle 2">
          <a:extLst>
            <a:ext uri="{FF2B5EF4-FFF2-40B4-BE49-F238E27FC236}">
              <a16:creationId xmlns:a16="http://schemas.microsoft.com/office/drawing/2014/main" id="{00000000-0008-0000-0400-00003D851400}"/>
            </a:ext>
          </a:extLst>
        </xdr:cNvPr>
        <xdr:cNvSpPr>
          <a:spLocks noChangeArrowheads="1"/>
        </xdr:cNvSpPr>
      </xdr:nvSpPr>
      <xdr:spPr bwMode="auto">
        <a:xfrm rot="-5400000">
          <a:off x="7796212" y="3805238"/>
          <a:ext cx="314325"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80011</xdr:colOff>
      <xdr:row>0</xdr:row>
      <xdr:rowOff>91440</xdr:rowOff>
    </xdr:from>
    <xdr:to>
      <xdr:col>1</xdr:col>
      <xdr:colOff>788546</xdr:colOff>
      <xdr:row>1</xdr:row>
      <xdr:rowOff>173310</xdr:rowOff>
    </xdr:to>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0011" y="9144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742950</xdr:colOff>
      <xdr:row>2</xdr:row>
      <xdr:rowOff>0</xdr:rowOff>
    </xdr:from>
    <xdr:to>
      <xdr:col>3</xdr:col>
      <xdr:colOff>838200</xdr:colOff>
      <xdr:row>3</xdr:row>
      <xdr:rowOff>38100</xdr:rowOff>
    </xdr:to>
    <xdr:sp macro="" textlink="">
      <xdr:nvSpPr>
        <xdr:cNvPr id="1345758" name="Rectangle 3">
          <a:extLst>
            <a:ext uri="{FF2B5EF4-FFF2-40B4-BE49-F238E27FC236}">
              <a16:creationId xmlns:a16="http://schemas.microsoft.com/office/drawing/2014/main" id="{00000000-0008-0000-0500-0000DE881400}"/>
            </a:ext>
          </a:extLst>
        </xdr:cNvPr>
        <xdr:cNvSpPr>
          <a:spLocks noChangeArrowheads="1"/>
        </xdr:cNvSpPr>
      </xdr:nvSpPr>
      <xdr:spPr bwMode="auto">
        <a:xfrm>
          <a:off x="5905500" y="0"/>
          <a:ext cx="942975"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7</xdr:row>
      <xdr:rowOff>190500</xdr:rowOff>
    </xdr:from>
    <xdr:to>
      <xdr:col>7</xdr:col>
      <xdr:colOff>57150</xdr:colOff>
      <xdr:row>27</xdr:row>
      <xdr:rowOff>38100</xdr:rowOff>
    </xdr:to>
    <xdr:sp macro="" textlink="">
      <xdr:nvSpPr>
        <xdr:cNvPr id="1345759" name="Rectangle 4">
          <a:extLst>
            <a:ext uri="{FF2B5EF4-FFF2-40B4-BE49-F238E27FC236}">
              <a16:creationId xmlns:a16="http://schemas.microsoft.com/office/drawing/2014/main" id="{00000000-0008-0000-0500-0000DF881400}"/>
            </a:ext>
          </a:extLst>
        </xdr:cNvPr>
        <xdr:cNvSpPr>
          <a:spLocks noChangeArrowheads="1"/>
        </xdr:cNvSpPr>
      </xdr:nvSpPr>
      <xdr:spPr bwMode="auto">
        <a:xfrm>
          <a:off x="10944225" y="1771650"/>
          <a:ext cx="1238250" cy="5876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29</xdr:row>
      <xdr:rowOff>28576</xdr:rowOff>
    </xdr:from>
    <xdr:to>
      <xdr:col>4</xdr:col>
      <xdr:colOff>4000722</xdr:colOff>
      <xdr:row>49</xdr:row>
      <xdr:rowOff>104800</xdr:rowOff>
    </xdr:to>
    <xdr:sp macro="" textlink="" fLocksText="0">
      <xdr:nvSpPr>
        <xdr:cNvPr id="5301" name="Text Box 8">
          <a:extLst>
            <a:ext uri="{FF2B5EF4-FFF2-40B4-BE49-F238E27FC236}">
              <a16:creationId xmlns:a16="http://schemas.microsoft.com/office/drawing/2014/main" id="{00000000-0008-0000-0500-0000B5140000}"/>
            </a:ext>
          </a:extLst>
        </xdr:cNvPr>
        <xdr:cNvSpPr txBox="1">
          <a:spLocks noChangeArrowheads="1"/>
        </xdr:cNvSpPr>
      </xdr:nvSpPr>
      <xdr:spPr bwMode="auto">
        <a:xfrm>
          <a:off x="473075" y="15427326"/>
          <a:ext cx="10369550" cy="3257550"/>
        </a:xfrm>
        <a:prstGeom prst="rect">
          <a:avLst/>
        </a:prstGeom>
        <a:solidFill>
          <a:srgbClr val="FFFFFF"/>
        </a:solidFill>
        <a:ln w="38100" cmpd="dbl">
          <a:solidFill>
            <a:srgbClr val="000000"/>
          </a:solidFill>
          <a:miter lim="800000"/>
          <a:headEnd/>
          <a:tailEnd/>
        </a:ln>
      </xdr:spPr>
    </xdr:sp>
    <xdr:clientData fLocksWithSheet="0"/>
  </xdr:twoCellAnchor>
  <xdr:twoCellAnchor>
    <xdr:from>
      <xdr:col>7</xdr:col>
      <xdr:colOff>428625</xdr:colOff>
      <xdr:row>2</xdr:row>
      <xdr:rowOff>0</xdr:rowOff>
    </xdr:from>
    <xdr:to>
      <xdr:col>8</xdr:col>
      <xdr:colOff>457200</xdr:colOff>
      <xdr:row>8</xdr:row>
      <xdr:rowOff>0</xdr:rowOff>
    </xdr:to>
    <xdr:sp macro="" textlink="">
      <xdr:nvSpPr>
        <xdr:cNvPr id="1345761" name="Rectangle 4">
          <a:extLst>
            <a:ext uri="{FF2B5EF4-FFF2-40B4-BE49-F238E27FC236}">
              <a16:creationId xmlns:a16="http://schemas.microsoft.com/office/drawing/2014/main" id="{00000000-0008-0000-0500-0000E1881400}"/>
            </a:ext>
          </a:extLst>
        </xdr:cNvPr>
        <xdr:cNvSpPr>
          <a:spLocks noChangeArrowheads="1"/>
        </xdr:cNvSpPr>
      </xdr:nvSpPr>
      <xdr:spPr bwMode="auto">
        <a:xfrm>
          <a:off x="12553950" y="0"/>
          <a:ext cx="638175" cy="1828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781050</xdr:colOff>
      <xdr:row>7</xdr:row>
      <xdr:rowOff>76200</xdr:rowOff>
    </xdr:from>
    <xdr:to>
      <xdr:col>4</xdr:col>
      <xdr:colOff>3324225</xdr:colOff>
      <xdr:row>7</xdr:row>
      <xdr:rowOff>219075</xdr:rowOff>
    </xdr:to>
    <xdr:sp macro="" textlink="">
      <xdr:nvSpPr>
        <xdr:cNvPr id="1345762" name="Rectangle 2">
          <a:extLst>
            <a:ext uri="{FF2B5EF4-FFF2-40B4-BE49-F238E27FC236}">
              <a16:creationId xmlns:a16="http://schemas.microsoft.com/office/drawing/2014/main" id="{00000000-0008-0000-0500-0000E2881400}"/>
            </a:ext>
          </a:extLst>
        </xdr:cNvPr>
        <xdr:cNvSpPr>
          <a:spLocks noChangeArrowheads="1"/>
        </xdr:cNvSpPr>
      </xdr:nvSpPr>
      <xdr:spPr bwMode="auto">
        <a:xfrm rot="-5400000">
          <a:off x="8415337" y="33338"/>
          <a:ext cx="142875" cy="3390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137161</xdr:colOff>
      <xdr:row>0</xdr:row>
      <xdr:rowOff>64770</xdr:rowOff>
    </xdr:from>
    <xdr:to>
      <xdr:col>1</xdr:col>
      <xdr:colOff>845696</xdr:colOff>
      <xdr:row>1</xdr:row>
      <xdr:rowOff>146640</xdr:rowOff>
    </xdr:to>
    <xdr:pic>
      <xdr:nvPicPr>
        <xdr:cNvPr id="7" name="Picture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7161" y="6477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4295775</xdr:colOff>
      <xdr:row>2</xdr:row>
      <xdr:rowOff>9525</xdr:rowOff>
    </xdr:from>
    <xdr:to>
      <xdr:col>3</xdr:col>
      <xdr:colOff>504825</xdr:colOff>
      <xdr:row>3</xdr:row>
      <xdr:rowOff>47625</xdr:rowOff>
    </xdr:to>
    <xdr:sp macro="" textlink="">
      <xdr:nvSpPr>
        <xdr:cNvPr id="1346871" name="Rectangle 4">
          <a:extLst>
            <a:ext uri="{FF2B5EF4-FFF2-40B4-BE49-F238E27FC236}">
              <a16:creationId xmlns:a16="http://schemas.microsoft.com/office/drawing/2014/main" id="{00000000-0008-0000-0600-0000378D1400}"/>
            </a:ext>
          </a:extLst>
        </xdr:cNvPr>
        <xdr:cNvSpPr>
          <a:spLocks noChangeArrowheads="1"/>
        </xdr:cNvSpPr>
      </xdr:nvSpPr>
      <xdr:spPr bwMode="auto">
        <a:xfrm>
          <a:off x="4743450" y="9525"/>
          <a:ext cx="177165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7</xdr:row>
      <xdr:rowOff>219075</xdr:rowOff>
    </xdr:from>
    <xdr:to>
      <xdr:col>8</xdr:col>
      <xdr:colOff>200025</xdr:colOff>
      <xdr:row>24</xdr:row>
      <xdr:rowOff>104775</xdr:rowOff>
    </xdr:to>
    <xdr:sp macro="" textlink="">
      <xdr:nvSpPr>
        <xdr:cNvPr id="1346872" name="Rectangle 5">
          <a:extLst>
            <a:ext uri="{FF2B5EF4-FFF2-40B4-BE49-F238E27FC236}">
              <a16:creationId xmlns:a16="http://schemas.microsoft.com/office/drawing/2014/main" id="{00000000-0008-0000-0600-0000388D1400}"/>
            </a:ext>
          </a:extLst>
        </xdr:cNvPr>
        <xdr:cNvSpPr>
          <a:spLocks noChangeArrowheads="1"/>
        </xdr:cNvSpPr>
      </xdr:nvSpPr>
      <xdr:spPr bwMode="auto">
        <a:xfrm>
          <a:off x="11020425" y="1485900"/>
          <a:ext cx="1914525" cy="4829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25</xdr:row>
      <xdr:rowOff>11429</xdr:rowOff>
    </xdr:from>
    <xdr:to>
      <xdr:col>4</xdr:col>
      <xdr:colOff>4001803</xdr:colOff>
      <xdr:row>36</xdr:row>
      <xdr:rowOff>8255</xdr:rowOff>
    </xdr:to>
    <xdr:sp macro="" textlink="" fLocksText="0">
      <xdr:nvSpPr>
        <xdr:cNvPr id="6330" name="Text Box 8">
          <a:extLst>
            <a:ext uri="{FF2B5EF4-FFF2-40B4-BE49-F238E27FC236}">
              <a16:creationId xmlns:a16="http://schemas.microsoft.com/office/drawing/2014/main" id="{00000000-0008-0000-0600-0000BA180000}"/>
            </a:ext>
          </a:extLst>
        </xdr:cNvPr>
        <xdr:cNvSpPr txBox="1">
          <a:spLocks noChangeArrowheads="1"/>
        </xdr:cNvSpPr>
      </xdr:nvSpPr>
      <xdr:spPr bwMode="auto">
        <a:xfrm>
          <a:off x="473075" y="13544549"/>
          <a:ext cx="10388600" cy="1743076"/>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66675</xdr:colOff>
      <xdr:row>2</xdr:row>
      <xdr:rowOff>0</xdr:rowOff>
    </xdr:from>
    <xdr:to>
      <xdr:col>9</xdr:col>
      <xdr:colOff>66675</xdr:colOff>
      <xdr:row>8</xdr:row>
      <xdr:rowOff>57150</xdr:rowOff>
    </xdr:to>
    <xdr:sp macro="" textlink="">
      <xdr:nvSpPr>
        <xdr:cNvPr id="1346874" name="Rectangle 5">
          <a:extLst>
            <a:ext uri="{FF2B5EF4-FFF2-40B4-BE49-F238E27FC236}">
              <a16:creationId xmlns:a16="http://schemas.microsoft.com/office/drawing/2014/main" id="{00000000-0008-0000-0600-00003A8D1400}"/>
            </a:ext>
          </a:extLst>
        </xdr:cNvPr>
        <xdr:cNvSpPr>
          <a:spLocks noChangeArrowheads="1"/>
        </xdr:cNvSpPr>
      </xdr:nvSpPr>
      <xdr:spPr bwMode="auto">
        <a:xfrm>
          <a:off x="12801600" y="0"/>
          <a:ext cx="609600" cy="1571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828675</xdr:colOff>
      <xdr:row>16</xdr:row>
      <xdr:rowOff>85725</xdr:rowOff>
    </xdr:from>
    <xdr:to>
      <xdr:col>4</xdr:col>
      <xdr:colOff>2038350</xdr:colOff>
      <xdr:row>17</xdr:row>
      <xdr:rowOff>209550</xdr:rowOff>
    </xdr:to>
    <xdr:sp macro="" textlink="">
      <xdr:nvSpPr>
        <xdr:cNvPr id="1346875" name="Rectangle 2">
          <a:extLst>
            <a:ext uri="{FF2B5EF4-FFF2-40B4-BE49-F238E27FC236}">
              <a16:creationId xmlns:a16="http://schemas.microsoft.com/office/drawing/2014/main" id="{00000000-0008-0000-0600-00003B8D1400}"/>
            </a:ext>
          </a:extLst>
        </xdr:cNvPr>
        <xdr:cNvSpPr>
          <a:spLocks noChangeArrowheads="1"/>
        </xdr:cNvSpPr>
      </xdr:nvSpPr>
      <xdr:spPr bwMode="auto">
        <a:xfrm rot="-5400000">
          <a:off x="7710487" y="3205163"/>
          <a:ext cx="314325"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828675</xdr:colOff>
      <xdr:row>13</xdr:row>
      <xdr:rowOff>28575</xdr:rowOff>
    </xdr:from>
    <xdr:to>
      <xdr:col>4</xdr:col>
      <xdr:colOff>2038350</xdr:colOff>
      <xdr:row>14</xdr:row>
      <xdr:rowOff>219075</xdr:rowOff>
    </xdr:to>
    <xdr:sp macro="" textlink="">
      <xdr:nvSpPr>
        <xdr:cNvPr id="1346876" name="Rectangle 2">
          <a:extLst>
            <a:ext uri="{FF2B5EF4-FFF2-40B4-BE49-F238E27FC236}">
              <a16:creationId xmlns:a16="http://schemas.microsoft.com/office/drawing/2014/main" id="{00000000-0008-0000-0600-00003C8D1400}"/>
            </a:ext>
          </a:extLst>
        </xdr:cNvPr>
        <xdr:cNvSpPr>
          <a:spLocks noChangeArrowheads="1"/>
        </xdr:cNvSpPr>
      </xdr:nvSpPr>
      <xdr:spPr bwMode="auto">
        <a:xfrm rot="-5400000">
          <a:off x="7691437" y="2376488"/>
          <a:ext cx="352425"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7</xdr:row>
      <xdr:rowOff>0</xdr:rowOff>
    </xdr:from>
    <xdr:to>
      <xdr:col>4</xdr:col>
      <xdr:colOff>2057400</xdr:colOff>
      <xdr:row>7</xdr:row>
      <xdr:rowOff>228600</xdr:rowOff>
    </xdr:to>
    <xdr:sp macro="" textlink="">
      <xdr:nvSpPr>
        <xdr:cNvPr id="1346877" name="Rectangle 2">
          <a:extLst>
            <a:ext uri="{FF2B5EF4-FFF2-40B4-BE49-F238E27FC236}">
              <a16:creationId xmlns:a16="http://schemas.microsoft.com/office/drawing/2014/main" id="{00000000-0008-0000-0600-00003D8D1400}"/>
            </a:ext>
          </a:extLst>
        </xdr:cNvPr>
        <xdr:cNvSpPr>
          <a:spLocks noChangeArrowheads="1"/>
        </xdr:cNvSpPr>
      </xdr:nvSpPr>
      <xdr:spPr bwMode="auto">
        <a:xfrm rot="-5400000">
          <a:off x="7772400" y="352425"/>
          <a:ext cx="228600" cy="2057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114301</xdr:colOff>
      <xdr:row>0</xdr:row>
      <xdr:rowOff>64770</xdr:rowOff>
    </xdr:from>
    <xdr:to>
      <xdr:col>1</xdr:col>
      <xdr:colOff>822836</xdr:colOff>
      <xdr:row>1</xdr:row>
      <xdr:rowOff>146640</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1" y="6477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4686300</xdr:colOff>
      <xdr:row>2</xdr:row>
      <xdr:rowOff>0</xdr:rowOff>
    </xdr:from>
    <xdr:to>
      <xdr:col>3</xdr:col>
      <xdr:colOff>28575</xdr:colOff>
      <xdr:row>3</xdr:row>
      <xdr:rowOff>19050</xdr:rowOff>
    </xdr:to>
    <xdr:sp macro="" textlink="">
      <xdr:nvSpPr>
        <xdr:cNvPr id="1347807" name="Rectangle 3">
          <a:extLst>
            <a:ext uri="{FF2B5EF4-FFF2-40B4-BE49-F238E27FC236}">
              <a16:creationId xmlns:a16="http://schemas.microsoft.com/office/drawing/2014/main" id="{00000000-0008-0000-0700-0000DF901400}"/>
            </a:ext>
          </a:extLst>
        </xdr:cNvPr>
        <xdr:cNvSpPr>
          <a:spLocks noChangeArrowheads="1"/>
        </xdr:cNvSpPr>
      </xdr:nvSpPr>
      <xdr:spPr bwMode="auto">
        <a:xfrm>
          <a:off x="5133975" y="0"/>
          <a:ext cx="904875"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7</xdr:row>
      <xdr:rowOff>133350</xdr:rowOff>
    </xdr:from>
    <xdr:to>
      <xdr:col>7</xdr:col>
      <xdr:colOff>57150</xdr:colOff>
      <xdr:row>22</xdr:row>
      <xdr:rowOff>161925</xdr:rowOff>
    </xdr:to>
    <xdr:sp macro="" textlink="">
      <xdr:nvSpPr>
        <xdr:cNvPr id="1347808" name="Rectangle 4">
          <a:extLst>
            <a:ext uri="{FF2B5EF4-FFF2-40B4-BE49-F238E27FC236}">
              <a16:creationId xmlns:a16="http://schemas.microsoft.com/office/drawing/2014/main" id="{00000000-0008-0000-0700-0000E0901400}"/>
            </a:ext>
          </a:extLst>
        </xdr:cNvPr>
        <xdr:cNvSpPr>
          <a:spLocks noChangeArrowheads="1"/>
        </xdr:cNvSpPr>
      </xdr:nvSpPr>
      <xdr:spPr bwMode="auto">
        <a:xfrm>
          <a:off x="10944225" y="1400175"/>
          <a:ext cx="1238250" cy="4829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24</xdr:row>
      <xdr:rowOff>285750</xdr:rowOff>
    </xdr:from>
    <xdr:to>
      <xdr:col>4</xdr:col>
      <xdr:colOff>4003742</xdr:colOff>
      <xdr:row>37</xdr:row>
      <xdr:rowOff>104752</xdr:rowOff>
    </xdr:to>
    <xdr:sp macro="" textlink="" fLocksText="0">
      <xdr:nvSpPr>
        <xdr:cNvPr id="7364" name="Text Box 7">
          <a:extLst>
            <a:ext uri="{FF2B5EF4-FFF2-40B4-BE49-F238E27FC236}">
              <a16:creationId xmlns:a16="http://schemas.microsoft.com/office/drawing/2014/main" id="{00000000-0008-0000-0700-0000C41C0000}"/>
            </a:ext>
          </a:extLst>
        </xdr:cNvPr>
        <xdr:cNvSpPr txBox="1">
          <a:spLocks noChangeArrowheads="1"/>
        </xdr:cNvSpPr>
      </xdr:nvSpPr>
      <xdr:spPr bwMode="auto">
        <a:xfrm>
          <a:off x="473075" y="11366500"/>
          <a:ext cx="10398125" cy="2047875"/>
        </a:xfrm>
        <a:prstGeom prst="rect">
          <a:avLst/>
        </a:prstGeom>
        <a:solidFill>
          <a:srgbClr val="FFFFFF"/>
        </a:solidFill>
        <a:ln w="38100" cmpd="dbl">
          <a:solidFill>
            <a:srgbClr val="000000"/>
          </a:solidFill>
          <a:miter lim="800000"/>
          <a:headEnd/>
          <a:tailEnd/>
        </a:ln>
      </xdr:spPr>
      <xdr:txBody>
        <a:bodyPr/>
        <a:lstStyle/>
        <a:p>
          <a:endParaRPr lang="en-US"/>
        </a:p>
      </xdr:txBody>
    </xdr:sp>
    <xdr:clientData fLocksWithSheet="0"/>
  </xdr:twoCellAnchor>
  <xdr:twoCellAnchor>
    <xdr:from>
      <xdr:col>8</xdr:col>
      <xdr:colOff>47625</xdr:colOff>
      <xdr:row>2</xdr:row>
      <xdr:rowOff>38100</xdr:rowOff>
    </xdr:from>
    <xdr:to>
      <xdr:col>9</xdr:col>
      <xdr:colOff>66675</xdr:colOff>
      <xdr:row>7</xdr:row>
      <xdr:rowOff>171450</xdr:rowOff>
    </xdr:to>
    <xdr:sp macro="" textlink="">
      <xdr:nvSpPr>
        <xdr:cNvPr id="1347810" name="Rectangle 4">
          <a:extLst>
            <a:ext uri="{FF2B5EF4-FFF2-40B4-BE49-F238E27FC236}">
              <a16:creationId xmlns:a16="http://schemas.microsoft.com/office/drawing/2014/main" id="{00000000-0008-0000-0700-0000E2901400}"/>
            </a:ext>
          </a:extLst>
        </xdr:cNvPr>
        <xdr:cNvSpPr>
          <a:spLocks noChangeArrowheads="1"/>
        </xdr:cNvSpPr>
      </xdr:nvSpPr>
      <xdr:spPr bwMode="auto">
        <a:xfrm>
          <a:off x="12782550" y="38100"/>
          <a:ext cx="628650" cy="1400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819150</xdr:colOff>
      <xdr:row>7</xdr:row>
      <xdr:rowOff>85725</xdr:rowOff>
    </xdr:from>
    <xdr:to>
      <xdr:col>4</xdr:col>
      <xdr:colOff>3533775</xdr:colOff>
      <xdr:row>7</xdr:row>
      <xdr:rowOff>247650</xdr:rowOff>
    </xdr:to>
    <xdr:sp macro="" textlink="">
      <xdr:nvSpPr>
        <xdr:cNvPr id="7" name="Rectangle 4">
          <a:extLst>
            <a:ext uri="{FF2B5EF4-FFF2-40B4-BE49-F238E27FC236}">
              <a16:creationId xmlns:a16="http://schemas.microsoft.com/office/drawing/2014/main" id="{00000000-0008-0000-0700-000007000000}"/>
            </a:ext>
          </a:extLst>
        </xdr:cNvPr>
        <xdr:cNvSpPr>
          <a:spLocks noChangeArrowheads="1"/>
        </xdr:cNvSpPr>
      </xdr:nvSpPr>
      <xdr:spPr bwMode="auto">
        <a:xfrm>
          <a:off x="6829425" y="1543050"/>
          <a:ext cx="35623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80011</xdr:colOff>
      <xdr:row>0</xdr:row>
      <xdr:rowOff>38100</xdr:rowOff>
    </xdr:from>
    <xdr:to>
      <xdr:col>1</xdr:col>
      <xdr:colOff>788546</xdr:colOff>
      <xdr:row>1</xdr:row>
      <xdr:rowOff>119970</xdr:rowOff>
    </xdr:to>
    <xdr:pic>
      <xdr:nvPicPr>
        <xdr:cNvPr id="8" name="Picture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0011" y="3810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57150</xdr:colOff>
      <xdr:row>7</xdr:row>
      <xdr:rowOff>295275</xdr:rowOff>
    </xdr:from>
    <xdr:to>
      <xdr:col>8</xdr:col>
      <xdr:colOff>57150</xdr:colOff>
      <xdr:row>65</xdr:row>
      <xdr:rowOff>133350</xdr:rowOff>
    </xdr:to>
    <xdr:sp macro="" textlink="">
      <xdr:nvSpPr>
        <xdr:cNvPr id="1348831" name="Rectangle 3">
          <a:extLst>
            <a:ext uri="{FF2B5EF4-FFF2-40B4-BE49-F238E27FC236}">
              <a16:creationId xmlns:a16="http://schemas.microsoft.com/office/drawing/2014/main" id="{00000000-0008-0000-0800-0000DF941400}"/>
            </a:ext>
          </a:extLst>
        </xdr:cNvPr>
        <xdr:cNvSpPr>
          <a:spLocks noChangeArrowheads="1"/>
        </xdr:cNvSpPr>
      </xdr:nvSpPr>
      <xdr:spPr bwMode="auto">
        <a:xfrm>
          <a:off x="11077575" y="1562100"/>
          <a:ext cx="2095500" cy="1232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57150</xdr:colOff>
      <xdr:row>2</xdr:row>
      <xdr:rowOff>0</xdr:rowOff>
    </xdr:from>
    <xdr:to>
      <xdr:col>3</xdr:col>
      <xdr:colOff>104775</xdr:colOff>
      <xdr:row>3</xdr:row>
      <xdr:rowOff>9525</xdr:rowOff>
    </xdr:to>
    <xdr:sp macro="" textlink="">
      <xdr:nvSpPr>
        <xdr:cNvPr id="1348832" name="Rectangle 4">
          <a:extLst>
            <a:ext uri="{FF2B5EF4-FFF2-40B4-BE49-F238E27FC236}">
              <a16:creationId xmlns:a16="http://schemas.microsoft.com/office/drawing/2014/main" id="{00000000-0008-0000-0800-0000E0941400}"/>
            </a:ext>
          </a:extLst>
        </xdr:cNvPr>
        <xdr:cNvSpPr>
          <a:spLocks noChangeArrowheads="1"/>
        </xdr:cNvSpPr>
      </xdr:nvSpPr>
      <xdr:spPr bwMode="auto">
        <a:xfrm>
          <a:off x="5219700" y="0"/>
          <a:ext cx="962025"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xdr:colOff>
      <xdr:row>66</xdr:row>
      <xdr:rowOff>19050</xdr:rowOff>
    </xdr:from>
    <xdr:to>
      <xdr:col>6</xdr:col>
      <xdr:colOff>38100</xdr:colOff>
      <xdr:row>73</xdr:row>
      <xdr:rowOff>28575</xdr:rowOff>
    </xdr:to>
    <xdr:sp macro="" textlink="" fLocksText="0">
      <xdr:nvSpPr>
        <xdr:cNvPr id="8421" name="Text Box 6">
          <a:extLst>
            <a:ext uri="{FF2B5EF4-FFF2-40B4-BE49-F238E27FC236}">
              <a16:creationId xmlns:a16="http://schemas.microsoft.com/office/drawing/2014/main" id="{00000000-0008-0000-0800-0000E5200000}"/>
            </a:ext>
          </a:extLst>
        </xdr:cNvPr>
        <xdr:cNvSpPr txBox="1">
          <a:spLocks noChangeArrowheads="1"/>
        </xdr:cNvSpPr>
      </xdr:nvSpPr>
      <xdr:spPr bwMode="auto">
        <a:xfrm>
          <a:off x="514350" y="16935450"/>
          <a:ext cx="10544175" cy="1143000"/>
        </a:xfrm>
        <a:prstGeom prst="rect">
          <a:avLst/>
        </a:prstGeom>
        <a:solidFill>
          <a:srgbClr val="FFFFFF"/>
        </a:solidFill>
        <a:ln w="38100" cmpd="dbl">
          <a:solidFill>
            <a:srgbClr val="000000"/>
          </a:solidFill>
          <a:miter lim="800000"/>
          <a:headEnd/>
          <a:tailEnd/>
        </a:ln>
      </xdr:spPr>
      <xdr:txBody>
        <a:bodyPr/>
        <a:lstStyle/>
        <a:p>
          <a:endParaRPr lang="en-US"/>
        </a:p>
      </xdr:txBody>
    </xdr:sp>
    <xdr:clientData fLocksWithSheet="0"/>
  </xdr:twoCellAnchor>
  <xdr:twoCellAnchor>
    <xdr:from>
      <xdr:col>9</xdr:col>
      <xdr:colOff>152400</xdr:colOff>
      <xdr:row>2</xdr:row>
      <xdr:rowOff>0</xdr:rowOff>
    </xdr:from>
    <xdr:to>
      <xdr:col>10</xdr:col>
      <xdr:colOff>190500</xdr:colOff>
      <xdr:row>7</xdr:row>
      <xdr:rowOff>57150</xdr:rowOff>
    </xdr:to>
    <xdr:sp macro="" textlink="">
      <xdr:nvSpPr>
        <xdr:cNvPr id="1348834" name="Rectangle 3">
          <a:extLst>
            <a:ext uri="{FF2B5EF4-FFF2-40B4-BE49-F238E27FC236}">
              <a16:creationId xmlns:a16="http://schemas.microsoft.com/office/drawing/2014/main" id="{00000000-0008-0000-0800-0000E2941400}"/>
            </a:ext>
          </a:extLst>
        </xdr:cNvPr>
        <xdr:cNvSpPr>
          <a:spLocks noChangeArrowheads="1"/>
        </xdr:cNvSpPr>
      </xdr:nvSpPr>
      <xdr:spPr bwMode="auto">
        <a:xfrm>
          <a:off x="14316075" y="0"/>
          <a:ext cx="647700" cy="1323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762000</xdr:colOff>
      <xdr:row>7</xdr:row>
      <xdr:rowOff>28575</xdr:rowOff>
    </xdr:from>
    <xdr:to>
      <xdr:col>5</xdr:col>
      <xdr:colOff>1676400</xdr:colOff>
      <xdr:row>7</xdr:row>
      <xdr:rowOff>285750</xdr:rowOff>
    </xdr:to>
    <xdr:sp macro="" textlink="">
      <xdr:nvSpPr>
        <xdr:cNvPr id="1348835" name="Rectangle 2">
          <a:extLst>
            <a:ext uri="{FF2B5EF4-FFF2-40B4-BE49-F238E27FC236}">
              <a16:creationId xmlns:a16="http://schemas.microsoft.com/office/drawing/2014/main" id="{00000000-0008-0000-0800-0000E3941400}"/>
            </a:ext>
          </a:extLst>
        </xdr:cNvPr>
        <xdr:cNvSpPr>
          <a:spLocks noChangeArrowheads="1"/>
        </xdr:cNvSpPr>
      </xdr:nvSpPr>
      <xdr:spPr bwMode="auto">
        <a:xfrm rot="-5400000">
          <a:off x="8615362" y="-481012"/>
          <a:ext cx="257175" cy="381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83821</xdr:colOff>
      <xdr:row>0</xdr:row>
      <xdr:rowOff>45720</xdr:rowOff>
    </xdr:from>
    <xdr:to>
      <xdr:col>1</xdr:col>
      <xdr:colOff>792356</xdr:colOff>
      <xdr:row>1</xdr:row>
      <xdr:rowOff>127590</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3821" y="45720"/>
          <a:ext cx="116954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creativecommons.org/licenses/by-nc-sa/3.0/igo"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drawing" Target="../drawings/drawing10.xml"/><Relationship Id="rId5" Type="http://schemas.openxmlformats.org/officeDocument/2006/relationships/printerSettings" Target="../printerSettings/printerSettings37.bin"/><Relationship Id="rId4" Type="http://schemas.openxmlformats.org/officeDocument/2006/relationships/hyperlink" Target="https://creativecommons.org/licenses/by-nc-sa/3.0/igo"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drawing" Target="../drawings/drawing11.xml"/><Relationship Id="rId5" Type="http://schemas.openxmlformats.org/officeDocument/2006/relationships/printerSettings" Target="../printerSettings/printerSettings41.bin"/><Relationship Id="rId4" Type="http://schemas.openxmlformats.org/officeDocument/2006/relationships/hyperlink" Target="https://creativecommons.org/licenses/by-nc-sa/3.0/igo"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drawing" Target="../drawings/drawing12.xml"/><Relationship Id="rId5" Type="http://schemas.openxmlformats.org/officeDocument/2006/relationships/printerSettings" Target="../printerSettings/printerSettings45.bin"/><Relationship Id="rId4" Type="http://schemas.openxmlformats.org/officeDocument/2006/relationships/hyperlink" Target="https://creativecommons.org/licenses/by-nc-sa/3.0/igo"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drawing" Target="../drawings/drawing13.xml"/><Relationship Id="rId5" Type="http://schemas.openxmlformats.org/officeDocument/2006/relationships/printerSettings" Target="../printerSettings/printerSettings49.bin"/><Relationship Id="rId4" Type="http://schemas.openxmlformats.org/officeDocument/2006/relationships/hyperlink" Target="https://creativecommons.org/licenses/by-nc-sa/3.0/igo"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50.bin"/><Relationship Id="rId1" Type="http://schemas.openxmlformats.org/officeDocument/2006/relationships/hyperlink" Target="https://creativecommons.org/licenses/by-nc-sa/3.0/igo"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drawing" Target="../drawings/drawing15.xml"/><Relationship Id="rId5" Type="http://schemas.openxmlformats.org/officeDocument/2006/relationships/printerSettings" Target="../printerSettings/printerSettings54.bin"/><Relationship Id="rId4" Type="http://schemas.openxmlformats.org/officeDocument/2006/relationships/hyperlink" Target="https://creativecommons.org/licenses/by-nc-sa/3.0/igo"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drawing" Target="../drawings/drawing16.xml"/><Relationship Id="rId5" Type="http://schemas.openxmlformats.org/officeDocument/2006/relationships/printerSettings" Target="../printerSettings/printerSettings58.bin"/><Relationship Id="rId4" Type="http://schemas.openxmlformats.org/officeDocument/2006/relationships/hyperlink" Target="https://creativecommons.org/licenses/by-nc-sa/3.0/igo"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drawing" Target="../drawings/drawing17.xml"/><Relationship Id="rId5" Type="http://schemas.openxmlformats.org/officeDocument/2006/relationships/printerSettings" Target="../printerSettings/printerSettings62.bin"/><Relationship Id="rId4" Type="http://schemas.openxmlformats.org/officeDocument/2006/relationships/hyperlink" Target="https://creativecommons.org/licenses/by-nc-sa/3.0/igo"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drawing" Target="../drawings/drawing18.xml"/><Relationship Id="rId5" Type="http://schemas.openxmlformats.org/officeDocument/2006/relationships/printerSettings" Target="../printerSettings/printerSettings66.bin"/><Relationship Id="rId4"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reativecommons.org/licenses/by-nc-sa/3.0/igo"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printerSettings" Target="../printerSettings/printerSettings8.bin"/><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printerSettings" Target="../printerSettings/printerSettings7.bin"/><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drawing" Target="../drawings/drawing3.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9.bin"/><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creativecommons.org/licenses/by-nc-sa/3.0/igo"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drawing" Target="../drawings/drawing4.xml"/><Relationship Id="rId5" Type="http://schemas.openxmlformats.org/officeDocument/2006/relationships/printerSettings" Target="../printerSettings/printerSettings13.bin"/><Relationship Id="rId4" Type="http://schemas.openxmlformats.org/officeDocument/2006/relationships/hyperlink" Target="https://creativecommons.org/licenses/by-nc-sa/3.0/igo"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drawing" Target="../drawings/drawing5.xml"/><Relationship Id="rId5" Type="http://schemas.openxmlformats.org/officeDocument/2006/relationships/printerSettings" Target="../printerSettings/printerSettings17.bin"/><Relationship Id="rId4" Type="http://schemas.openxmlformats.org/officeDocument/2006/relationships/hyperlink" Target="https://creativecommons.org/licenses/by-nc-sa/3.0/igo"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drawing" Target="../drawings/drawing6.xml"/><Relationship Id="rId5" Type="http://schemas.openxmlformats.org/officeDocument/2006/relationships/printerSettings" Target="../printerSettings/printerSettings21.bin"/><Relationship Id="rId4" Type="http://schemas.openxmlformats.org/officeDocument/2006/relationships/hyperlink" Target="https://creativecommons.org/licenses/by-nc-sa/3.0/igo"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drawing" Target="../drawings/drawing7.xml"/><Relationship Id="rId5" Type="http://schemas.openxmlformats.org/officeDocument/2006/relationships/printerSettings" Target="../printerSettings/printerSettings25.bin"/><Relationship Id="rId4" Type="http://schemas.openxmlformats.org/officeDocument/2006/relationships/hyperlink" Target="https://creativecommons.org/licenses/by-nc-sa/3.0/ig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hyperlink" Target="https://creativecommons.org/licenses/by-nc-sa/3.0/igo"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drawing" Target="../drawings/drawing9.xml"/><Relationship Id="rId5" Type="http://schemas.openxmlformats.org/officeDocument/2006/relationships/printerSettings" Target="../printerSettings/printerSettings33.bin"/><Relationship Id="rId4" Type="http://schemas.openxmlformats.org/officeDocument/2006/relationships/hyperlink" Target="https://creativecommons.org/licenses/by-nc-sa/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B30"/>
  <sheetViews>
    <sheetView tabSelected="1" topLeftCell="A8" zoomScale="80" zoomScaleNormal="80" workbookViewId="0">
      <selection activeCell="A12" sqref="A12"/>
    </sheetView>
  </sheetViews>
  <sheetFormatPr defaultColWidth="9.140625" defaultRowHeight="12.75" x14ac:dyDescent="0.2"/>
  <cols>
    <col min="1" max="1" width="112.42578125" style="2" customWidth="1"/>
    <col min="2" max="2" width="35.28515625" style="2" customWidth="1"/>
    <col min="3" max="16384" width="9.140625" style="2"/>
  </cols>
  <sheetData>
    <row r="2" spans="1:2" x14ac:dyDescent="0.2">
      <c r="B2" s="157"/>
    </row>
    <row r="8" spans="1:2" ht="102.75" customHeight="1" x14ac:dyDescent="0.2">
      <c r="A8" s="199" t="str">
        <f>Language!B6</f>
        <v xml:space="preserve">Laboratory Assessment Tool for laboratories implementing SARS-CoV-2 testing
</v>
      </c>
    </row>
    <row r="12" spans="1:2" ht="22.5" x14ac:dyDescent="0.2">
      <c r="A12" s="116" t="str">
        <f>Language!B7</f>
        <v>Annex 2: Laboratory Assessment Tool / Facility Questionnaire</v>
      </c>
    </row>
    <row r="15" spans="1:2" ht="15" x14ac:dyDescent="0.2">
      <c r="A15" s="224" t="s">
        <v>1893</v>
      </c>
    </row>
    <row r="18" spans="1:1" ht="123.75" customHeight="1" x14ac:dyDescent="0.2">
      <c r="A18" s="255" t="str">
        <f>Language!B369</f>
        <v xml:space="preserve">This tool was designed to assess capacities of existing laboratories which have implemented or aim to implement SARS-CoV-2 testing. Questions in tabs 1 to 10 of the tool aim to facilitate the assessment of core capacities of the laboratory and may include but are not limited to SARS-CoV-2 testing. Questions in tab 11 aim to address specificities related to SARS-CoV-2 testing. </v>
      </c>
    </row>
    <row r="19" spans="1:1" ht="14.25" x14ac:dyDescent="0.2">
      <c r="A19" s="256"/>
    </row>
    <row r="20" spans="1:1" ht="14.25" x14ac:dyDescent="0.2">
      <c r="A20" s="256"/>
    </row>
    <row r="21" spans="1:1" ht="60.75" customHeight="1" x14ac:dyDescent="0.2">
      <c r="A21" s="255" t="str">
        <f>Language!B370</f>
        <v>For a full assessment of laboratory capacities the full Laboratory Assessment Tool should be used (https://www.who.int/ihr/publications/laboratory_tool/en)</v>
      </c>
    </row>
    <row r="22" spans="1:1" ht="14.25" x14ac:dyDescent="0.2">
      <c r="A22" s="256"/>
    </row>
    <row r="23" spans="1:1" ht="93.75" customHeight="1" x14ac:dyDescent="0.2">
      <c r="A23" s="255" t="str">
        <f>Language!B385</f>
        <v>Other laboratory resources on testing for SARS-CoV-2 in suspected human cases can be found on the WHO website: https://www.who.int/emergencies/diseases/novel-coronavirus-2019/technical-guidance/laboratory-guidance</v>
      </c>
    </row>
    <row r="27" spans="1:1" ht="22.5" customHeight="1" x14ac:dyDescent="0.2">
      <c r="A27" s="308" t="s">
        <v>1896</v>
      </c>
    </row>
    <row r="28" spans="1:1" ht="22.15" customHeight="1" x14ac:dyDescent="0.2">
      <c r="A28" s="309" t="s">
        <v>1897</v>
      </c>
    </row>
    <row r="29" spans="1:1" x14ac:dyDescent="0.2">
      <c r="A29" s="117"/>
    </row>
    <row r="30" spans="1:1" x14ac:dyDescent="0.2">
      <c r="A30" s="117"/>
    </row>
  </sheetData>
  <sheetProtection sheet="1"/>
  <customSheetViews>
    <customSheetView guid="{16BD123E-21AA-4DA4-B477-56A28E780F44}">
      <selection activeCell="A27" sqref="A27"/>
      <pageMargins left="0.75" right="0.75" top="1" bottom="1" header="0.5" footer="0.5"/>
      <pageSetup orientation="portrait" horizontalDpi="4294967294" verticalDpi="4294967294" r:id="rId1"/>
      <headerFooter alignWithMargins="0">
        <oddHeader>&amp;R&amp;"Arial,Italic"WORKING DOCUMENT - NOT FOR DISTRIBUTION</oddHeader>
      </headerFooter>
    </customSheetView>
    <customSheetView guid="{F20950B5-8E18-4725-A4D5-C46AEC554D85}" showRuler="0">
      <selection activeCell="A28" sqref="A28"/>
      <pageMargins left="0.75" right="0.75" top="1" bottom="1" header="0.5" footer="0.5"/>
      <pageSetup orientation="portrait" horizontalDpi="4294967294" verticalDpi="4294967294" r:id="rId2"/>
      <headerFooter alignWithMargins="0">
        <oddHeader>&amp;R&amp;"Arial,Italic"WORKING DOCUMENT - NOT FOR DISTRIBUTION</oddHeader>
      </headerFooter>
    </customSheetView>
    <customSheetView guid="{23E97C69-870E-4B81-B9F8-7E314BCA18CA}" showRuler="0">
      <selection activeCell="E18" sqref="E18"/>
      <pageMargins left="0.75" right="0.75" top="1" bottom="1" header="0.5" footer="0.5"/>
      <pageSetup orientation="portrait" horizontalDpi="4294967294" verticalDpi="4294967294" r:id="rId3"/>
      <headerFooter alignWithMargins="0">
        <oddHeader>&amp;R&amp;"Arial,Italic"WORKING DOCUMENT - NOT FOR DISTRIBUTION</oddHeader>
      </headerFooter>
    </customSheetView>
  </customSheetViews>
  <phoneticPr fontId="1" type="noConversion"/>
  <hyperlinks>
    <hyperlink ref="A27" r:id="rId4" display="https://creativecommons.org/licenses/by-nc-sa/3.0/igo" xr:uid="{D4B79856-B488-4267-9E56-8A990FF52DB8}"/>
  </hyperlinks>
  <pageMargins left="0.74803149606299213" right="0.74803149606299213" top="0.98425196850393704" bottom="0.98425196850393704" header="0.51181102362204722" footer="0.51181102362204722"/>
  <pageSetup paperSize="9" orientation="portrait" horizontalDpi="4294967294" verticalDpi="4294967294" r:id="rId5"/>
  <headerFooter alignWithMargins="0">
    <oddHeader>&amp;R&amp;9WHO/HSE/GCR/LYO/2012.2</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sheetPr>
  <dimension ref="A1:H54"/>
  <sheetViews>
    <sheetView zoomScaleNormal="100" workbookViewId="0"/>
  </sheetViews>
  <sheetFormatPr defaultColWidth="9.140625" defaultRowHeight="12.75" x14ac:dyDescent="0.2"/>
  <cols>
    <col min="1" max="1" width="6.7109375" style="22" customWidth="1"/>
    <col min="2" max="2" width="70.7109375" style="17" customWidth="1"/>
    <col min="3" max="4" width="12.7109375" style="22" customWidth="1"/>
    <col min="5" max="5" width="60.7109375" style="16" customWidth="1"/>
    <col min="6" max="7" width="9.140625" style="26"/>
    <col min="8" max="16384" width="9.140625" style="17"/>
  </cols>
  <sheetData>
    <row r="1" spans="1:8" ht="21.95" customHeight="1" x14ac:dyDescent="0.2"/>
    <row r="2" spans="1:8" ht="21.95" customHeight="1" x14ac:dyDescent="0.2"/>
    <row r="3" spans="1:8" ht="24.75" x14ac:dyDescent="0.2">
      <c r="A3" s="192" t="s">
        <v>127</v>
      </c>
      <c r="B3" s="38" t="str">
        <f>Language!B150</f>
        <v>Facilities</v>
      </c>
      <c r="C3" s="248" t="str">
        <f>IFERROR(AVERAGE(G10:G35),"")</f>
        <v/>
      </c>
      <c r="D3" s="20"/>
      <c r="E3" s="21"/>
      <c r="H3" s="22">
        <v>1</v>
      </c>
    </row>
    <row r="4" spans="1:8" ht="15" x14ac:dyDescent="0.2">
      <c r="A4" s="48"/>
      <c r="B4" s="42" t="str">
        <f>Language!B39</f>
        <v>Possible answers (unless otherwise advised): 1.Yes; 2.Partial; 3.No; 4.Non applicable</v>
      </c>
      <c r="C4" s="48"/>
      <c r="D4" s="52"/>
      <c r="E4" s="44"/>
      <c r="H4" s="22">
        <v>2</v>
      </c>
    </row>
    <row r="5" spans="1:8" ht="15" x14ac:dyDescent="0.2">
      <c r="A5" s="48"/>
      <c r="B5" s="228" t="str">
        <f>Language!B374</f>
        <v xml:space="preserve">If several buildings, please provide answers focusing on the rooms of the laboratory where SARS-CoV-2 testing is or will be performed. </v>
      </c>
      <c r="C5" s="48"/>
      <c r="D5" s="52"/>
      <c r="E5" s="44"/>
      <c r="H5" s="22">
        <v>3</v>
      </c>
    </row>
    <row r="6" spans="1:8" ht="15" x14ac:dyDescent="0.2">
      <c r="A6" s="48"/>
      <c r="B6" s="227"/>
      <c r="C6" s="48"/>
      <c r="D6" s="52"/>
      <c r="E6" s="44"/>
      <c r="H6" s="22">
        <v>4</v>
      </c>
    </row>
    <row r="7" spans="1:8" ht="30" x14ac:dyDescent="0.2">
      <c r="A7" s="48"/>
      <c r="B7" s="51"/>
      <c r="C7" s="52" t="str">
        <f>Language!B36</f>
        <v>Documents to be collected</v>
      </c>
      <c r="D7" s="52" t="str">
        <f>Language!B37</f>
        <v>1; 2; 3; 4</v>
      </c>
      <c r="E7" s="52" t="str">
        <f>Language!B38</f>
        <v>Provide here the answer to the open question/s and/or insert any additional information</v>
      </c>
    </row>
    <row r="8" spans="1:8" ht="24.75" x14ac:dyDescent="0.2">
      <c r="B8" s="121" t="str">
        <f>Language!B151</f>
        <v>Infrastructure</v>
      </c>
      <c r="C8" s="38"/>
      <c r="E8" s="207" t="s">
        <v>767</v>
      </c>
    </row>
    <row r="9" spans="1:8" ht="30" customHeight="1" x14ac:dyDescent="0.2">
      <c r="A9" s="52">
        <v>7.1</v>
      </c>
      <c r="B9" s="313" t="str">
        <f>Language!B152</f>
        <v>What is the general condition of laboratory building and infrastructure? For the following questions, choose one of the following answers: 1.Good; 2.Medium; 3.Bad; 4.Non applicable</v>
      </c>
      <c r="C9" s="314"/>
      <c r="D9" s="314"/>
      <c r="E9" s="315"/>
    </row>
    <row r="10" spans="1:8" ht="15" x14ac:dyDescent="0.2">
      <c r="A10" s="22">
        <v>7.2</v>
      </c>
      <c r="B10" s="148" t="str">
        <f>Language!B153</f>
        <v>Walls, floors and roofs?</v>
      </c>
      <c r="C10" s="55"/>
      <c r="D10" s="64"/>
      <c r="E10" s="57"/>
      <c r="F10" s="26" t="str">
        <f t="shared" ref="F10:F15" si="0">IF(D10=1,1,IF(D10=3,0,IF(D10=2,0.5,"")))</f>
        <v/>
      </c>
      <c r="G10" s="26" t="str">
        <f>IFERROR(AVERAGE(F10:F15),"")</f>
        <v/>
      </c>
    </row>
    <row r="11" spans="1:8" ht="15" x14ac:dyDescent="0.2">
      <c r="A11" s="22">
        <v>7.3</v>
      </c>
      <c r="B11" s="148" t="str">
        <f>Language!B154</f>
        <v>Windows and doors?</v>
      </c>
      <c r="C11" s="55"/>
      <c r="D11" s="64"/>
      <c r="E11" s="57"/>
      <c r="F11" s="26" t="str">
        <f t="shared" si="0"/>
        <v/>
      </c>
    </row>
    <row r="12" spans="1:8" ht="15" x14ac:dyDescent="0.2">
      <c r="A12" s="22">
        <v>7.4</v>
      </c>
      <c r="B12" s="148" t="str">
        <f>Language!B155</f>
        <v>Benches?</v>
      </c>
      <c r="C12" s="55"/>
      <c r="D12" s="64"/>
      <c r="E12" s="57"/>
      <c r="F12" s="26" t="str">
        <f t="shared" si="0"/>
        <v/>
      </c>
    </row>
    <row r="13" spans="1:8" ht="15" x14ac:dyDescent="0.2">
      <c r="A13" s="22">
        <v>7.5</v>
      </c>
      <c r="B13" s="148" t="str">
        <f>Language!B156</f>
        <v>Heating / air conditioner / ventilation?</v>
      </c>
      <c r="C13" s="55"/>
      <c r="D13" s="64"/>
      <c r="E13" s="57"/>
      <c r="F13" s="26" t="str">
        <f t="shared" si="0"/>
        <v/>
      </c>
    </row>
    <row r="14" spans="1:8" ht="15" x14ac:dyDescent="0.2">
      <c r="A14" s="22">
        <v>7.6</v>
      </c>
      <c r="B14" s="148" t="str">
        <f>Language!B157</f>
        <v>Lighting?</v>
      </c>
      <c r="C14" s="55"/>
      <c r="D14" s="64"/>
      <c r="E14" s="57"/>
      <c r="F14" s="26" t="str">
        <f t="shared" si="0"/>
        <v/>
      </c>
    </row>
    <row r="15" spans="1:8" ht="15" x14ac:dyDescent="0.2">
      <c r="A15" s="22">
        <v>7.7</v>
      </c>
      <c r="B15" s="148" t="str">
        <f>Language!B249</f>
        <v>Waste disposal equipment?</v>
      </c>
      <c r="C15" s="55"/>
      <c r="D15" s="64"/>
      <c r="E15" s="57"/>
      <c r="F15" s="26" t="str">
        <f t="shared" si="0"/>
        <v/>
      </c>
    </row>
    <row r="16" spans="1:8" ht="15" customHeight="1" x14ac:dyDescent="0.2">
      <c r="B16" s="149"/>
      <c r="C16" s="27"/>
      <c r="D16" s="27"/>
      <c r="E16" s="15"/>
    </row>
    <row r="17" spans="1:7" s="18" customFormat="1" ht="24.75" x14ac:dyDescent="0.2">
      <c r="B17" s="144" t="str">
        <f>Language!B158</f>
        <v>Work conditions</v>
      </c>
      <c r="C17" s="38"/>
      <c r="D17" s="27"/>
      <c r="E17" s="207" t="s">
        <v>815</v>
      </c>
      <c r="F17" s="28"/>
      <c r="G17" s="28"/>
    </row>
    <row r="18" spans="1:7" ht="30" x14ac:dyDescent="0.2">
      <c r="A18" s="22">
        <v>7.8</v>
      </c>
      <c r="B18" s="136" t="str">
        <f>Language!B159</f>
        <v>Does the laboratory face electricity interruption (1.Never; 2.Sometimes; 3.Regularly; 4.Non applicable)?</v>
      </c>
      <c r="C18" s="55"/>
      <c r="D18" s="64"/>
      <c r="E18" s="57"/>
      <c r="F18" s="26" t="str">
        <f>IF(D18=1,1,IF(D18=3,0,IF(D18=2,0.5,"")))</f>
        <v/>
      </c>
      <c r="G18" s="26" t="str">
        <f>IFERROR(AVERAGE(F18:F19),"")</f>
        <v/>
      </c>
    </row>
    <row r="19" spans="1:7" ht="30" x14ac:dyDescent="0.2">
      <c r="A19" s="22">
        <v>7.9</v>
      </c>
      <c r="B19" s="158" t="str">
        <f>Language!B250</f>
        <v>If applicable, do you have an emergency electric generator or other backup power source?</v>
      </c>
      <c r="C19" s="55"/>
      <c r="D19" s="64"/>
      <c r="E19" s="57"/>
      <c r="F19" s="26" t="str">
        <f>IF(D19=1,1,IF(D19=3,0,IF(D19=2,0.5,"")))</f>
        <v/>
      </c>
    </row>
    <row r="20" spans="1:7" ht="15" x14ac:dyDescent="0.2">
      <c r="A20" s="177">
        <v>7.1</v>
      </c>
      <c r="B20" s="136" t="str">
        <f>Language!B160</f>
        <v>Is key/sensitive equipment protected by a UPS (Uninterruptable Power Supply)?</v>
      </c>
      <c r="C20" s="55"/>
      <c r="D20" s="64"/>
      <c r="E20" s="57"/>
      <c r="F20" s="26" t="str">
        <f>IF(D20=1,1,IF(D20=3,0,IF(D20=2,0.5,"")))</f>
        <v/>
      </c>
      <c r="G20" s="26" t="str">
        <f>F20</f>
        <v/>
      </c>
    </row>
    <row r="21" spans="1:7" ht="30.75" customHeight="1" x14ac:dyDescent="0.2">
      <c r="A21" s="22">
        <v>7.11</v>
      </c>
      <c r="B21" s="158" t="str">
        <f>Language!B251</f>
        <v>Does the laboratory face water shortages (1.Never; 2.Sometimes; 3.Regularly; 4.Non applicable)?</v>
      </c>
      <c r="C21" s="55"/>
      <c r="D21" s="64"/>
      <c r="E21" s="57"/>
      <c r="F21" s="26" t="str">
        <f>IF(D21=1,1,IF(D21=3,0,IF(D21=2,0.5,"")))</f>
        <v/>
      </c>
      <c r="G21" s="26" t="str">
        <f>F21</f>
        <v/>
      </c>
    </row>
    <row r="22" spans="1:7" ht="15" x14ac:dyDescent="0.2">
      <c r="B22" s="146"/>
      <c r="C22" s="60"/>
      <c r="D22" s="60"/>
      <c r="E22" s="120"/>
    </row>
    <row r="23" spans="1:7" ht="39" x14ac:dyDescent="0.2">
      <c r="B23" s="144" t="str">
        <f>Language!B252</f>
        <v>Space (provide floor plan or sketch of laboratories if possible)</v>
      </c>
      <c r="C23" s="162"/>
      <c r="D23" s="27"/>
      <c r="E23" s="206" t="s">
        <v>823</v>
      </c>
    </row>
    <row r="24" spans="1:7" ht="15.75" customHeight="1" x14ac:dyDescent="0.2">
      <c r="A24" s="22">
        <v>7.12</v>
      </c>
      <c r="B24" s="158" t="str">
        <f>Language!B253</f>
        <v>Total m2 available:</v>
      </c>
      <c r="C24" s="66"/>
      <c r="D24" s="67"/>
      <c r="E24" s="163"/>
    </row>
    <row r="25" spans="1:7" ht="15" x14ac:dyDescent="0.2">
      <c r="A25" s="22">
        <v>7.13</v>
      </c>
      <c r="B25" s="158" t="str">
        <f>Language!B254</f>
        <v>Number of rooms:</v>
      </c>
      <c r="C25" s="66"/>
      <c r="D25" s="67"/>
      <c r="E25" s="163"/>
    </row>
    <row r="26" spans="1:7" ht="15" x14ac:dyDescent="0.2">
      <c r="A26" s="22">
        <v>7.14</v>
      </c>
      <c r="B26" s="158" t="str">
        <f>Language!B255</f>
        <v>Is the laboratory size adequate for all the activities that are undertaken?</v>
      </c>
      <c r="C26" s="59"/>
      <c r="D26" s="64"/>
      <c r="E26" s="57"/>
      <c r="F26" s="26" t="str">
        <f>IF(D26=1,1,IF(D26=3,0,IF(D26=2,0.5,"")))</f>
        <v/>
      </c>
      <c r="G26" s="26" t="str">
        <f>F26</f>
        <v/>
      </c>
    </row>
    <row r="27" spans="1:7" ht="30" x14ac:dyDescent="0.2">
      <c r="A27" s="22">
        <v>7.15</v>
      </c>
      <c r="B27" s="221" t="str">
        <f>Language!B366</f>
        <v>Specifically, is the facility and lab space adequate to perform testing undertaking the following:</v>
      </c>
      <c r="C27" s="59"/>
      <c r="D27" s="67"/>
      <c r="E27" s="57"/>
    </row>
    <row r="28" spans="1:7" ht="15" x14ac:dyDescent="0.2">
      <c r="A28" s="22">
        <v>7.16</v>
      </c>
      <c r="B28" s="222" t="str">
        <f>Language!B362</f>
        <v xml:space="preserve">   - Nucleic acids extraction </v>
      </c>
      <c r="C28" s="59"/>
      <c r="D28" s="233"/>
      <c r="E28" s="57"/>
      <c r="F28" s="26" t="str">
        <f>IF(D28=1,1,IF(D28=3,0,IF(D28=2,0.5,"")))</f>
        <v/>
      </c>
      <c r="G28" s="26" t="str">
        <f>F28</f>
        <v/>
      </c>
    </row>
    <row r="29" spans="1:7" ht="15" x14ac:dyDescent="0.2">
      <c r="A29" s="22">
        <v>7.17</v>
      </c>
      <c r="B29" s="222" t="str">
        <f>Language!B363</f>
        <v xml:space="preserve">   - Serology</v>
      </c>
      <c r="C29" s="59"/>
      <c r="D29" s="233"/>
      <c r="E29" s="57"/>
      <c r="F29" s="26" t="str">
        <f>IF(D29=1,1,IF(D29=3,0,IF(D29=2,0.5,"")))</f>
        <v/>
      </c>
      <c r="G29" s="26" t="str">
        <f>F29</f>
        <v/>
      </c>
    </row>
    <row r="30" spans="1:7" ht="15" x14ac:dyDescent="0.2">
      <c r="A30" s="22">
        <v>7.18</v>
      </c>
      <c r="B30" s="222" t="str">
        <f>Language!B364</f>
        <v xml:space="preserve">   - RT-PCR</v>
      </c>
      <c r="C30" s="59"/>
      <c r="D30" s="233"/>
      <c r="E30" s="57"/>
      <c r="F30" s="26" t="str">
        <f>IF(D30=1,1,IF(D30=3,0,IF(D30=2,0.5,"")))</f>
        <v/>
      </c>
      <c r="G30" s="26" t="str">
        <f>F30</f>
        <v/>
      </c>
    </row>
    <row r="31" spans="1:7" ht="15" x14ac:dyDescent="0.2">
      <c r="A31" s="22">
        <v>7.19</v>
      </c>
      <c r="B31" s="222" t="str">
        <f>Language!B365</f>
        <v xml:space="preserve">   - Other (please specify in 'comments')</v>
      </c>
      <c r="C31" s="59"/>
      <c r="D31" s="233"/>
      <c r="E31" s="57"/>
      <c r="F31" s="26" t="str">
        <f>IF(D31=1,1,IF(D31=3,0,IF(D31=2,0.5,"")))</f>
        <v/>
      </c>
      <c r="G31" s="26" t="str">
        <f>F31</f>
        <v/>
      </c>
    </row>
    <row r="32" spans="1:7" ht="30" x14ac:dyDescent="0.2">
      <c r="A32" s="177">
        <v>7.2</v>
      </c>
      <c r="B32" s="158" t="str">
        <f>Language!B256</f>
        <v>Does the laboratory space provide physically separate rooms for the different steps of nucleic acid amplification testing (if PCR procedures performed):</v>
      </c>
      <c r="C32" s="59"/>
      <c r="D32" s="67"/>
      <c r="E32" s="57"/>
      <c r="F32" s="247"/>
    </row>
    <row r="33" spans="1:7" ht="30.75" customHeight="1" x14ac:dyDescent="0.2">
      <c r="A33" s="22">
        <v>7.21</v>
      </c>
      <c r="B33" s="158" t="str">
        <f>Language!B257</f>
        <v xml:space="preserve">   - Dedicated clean room for the preparation of reagents (including dispensing of master mix)?</v>
      </c>
      <c r="C33" s="59"/>
      <c r="D33" s="64"/>
      <c r="E33" s="57"/>
      <c r="F33" s="247" t="str">
        <f>IF(D33=1,1,IF(D33=3,0,IF(D33=2,0.5,"")))</f>
        <v/>
      </c>
      <c r="G33" s="26" t="str">
        <f>IFERROR(AVERAGE(F33:F35),"")</f>
        <v/>
      </c>
    </row>
    <row r="34" spans="1:7" ht="30" x14ac:dyDescent="0.2">
      <c r="A34" s="22">
        <v>7.22</v>
      </c>
      <c r="B34" s="158" t="str">
        <f>Language!B258</f>
        <v xml:space="preserve">   - Room for extraction of nucleic acids and for the addition of nucleic acids to master mix prior to amplification?</v>
      </c>
      <c r="C34" s="59"/>
      <c r="D34" s="64"/>
      <c r="E34" s="57"/>
      <c r="F34" s="247" t="str">
        <f>IF(D34=1,1,IF(D34=3,0,IF(D34=2,0.5,"")))</f>
        <v/>
      </c>
    </row>
    <row r="35" spans="1:7" ht="30" x14ac:dyDescent="0.2">
      <c r="A35" s="22">
        <v>7.23</v>
      </c>
      <c r="B35" s="158" t="str">
        <f>Language!B259</f>
        <v xml:space="preserve">   - Dedicated contained room for nucleic acids amplification and product detection?</v>
      </c>
      <c r="C35" s="59"/>
      <c r="D35" s="64"/>
      <c r="E35" s="57"/>
      <c r="F35" s="247" t="str">
        <f>IF(D35=1,1,IF(D35=3,0,IF(D35=2,0.5,"")))</f>
        <v/>
      </c>
    </row>
    <row r="36" spans="1:7" ht="15" x14ac:dyDescent="0.2">
      <c r="B36" s="146"/>
      <c r="C36" s="60"/>
      <c r="E36" s="120"/>
    </row>
    <row r="38" spans="1:7" ht="24.75" x14ac:dyDescent="0.2">
      <c r="B38" s="122" t="str">
        <f>Language!B181</f>
        <v>Comments</v>
      </c>
      <c r="C38" s="38"/>
    </row>
    <row r="53" spans="1:5" ht="21.95" customHeight="1" x14ac:dyDescent="0.2">
      <c r="A53" s="311" t="s">
        <v>1896</v>
      </c>
      <c r="B53" s="311"/>
      <c r="C53" s="311"/>
      <c r="D53" s="311"/>
      <c r="E53" s="311"/>
    </row>
    <row r="54" spans="1:5" ht="21.95" customHeight="1" x14ac:dyDescent="0.2">
      <c r="A54" s="312" t="s">
        <v>1897</v>
      </c>
      <c r="B54" s="312"/>
      <c r="C54" s="312"/>
      <c r="D54" s="312"/>
      <c r="E54" s="312"/>
    </row>
  </sheetData>
  <sheetProtection sheet="1"/>
  <customSheetViews>
    <customSheetView guid="{16BD123E-21AA-4DA4-B477-56A28E780F44}" fitToPage="1" topLeftCell="A24">
      <selection activeCell="B28" sqref="B28"/>
      <pageMargins left="0.39370078740157483" right="0.39370078740157483" top="0.98425196850393704" bottom="0.78740157480314965" header="0.51181102362204722" footer="0.39370078740157483"/>
      <pageSetup paperSize="9" scale="73" orientation="portrait" r:id="rId1"/>
      <headerFooter alignWithMargins="0">
        <oddHeader>&amp;LAnnex 2 - LAQ - Facilities&amp;R&amp;"Arial,Italic"WORKING DOCUMENT - NOT FOR DISTRIBUTION</oddHeader>
        <oddFooter>&amp;L&amp;P</oddFooter>
      </headerFooter>
    </customSheetView>
    <customSheetView guid="{F20950B5-8E18-4725-A4D5-C46AEC554D85}" fitToPage="1" showRuler="0">
      <selection activeCell="F14" sqref="F14"/>
      <pageMargins left="0.39370078740157483" right="0.39370078740157483" top="0.98425196850393704" bottom="0.78740157480314965" header="0.51181102362204722" footer="0.39370078740157483"/>
      <pageSetup paperSize="9" scale="73" orientation="portrait" r:id="rId2"/>
      <headerFooter alignWithMargins="0">
        <oddHeader>&amp;LAnnex 2 - LAQ - Facilities&amp;R&amp;"Arial,Italic"WORKING DOCUMENT - NOT FOR DISTRIBUTION</oddHeader>
        <oddFooter>&amp;L&amp;P</oddFooter>
      </headerFooter>
    </customSheetView>
    <customSheetView guid="{23E97C69-870E-4B81-B9F8-7E314BCA18CA}" showPageBreaks="1" fitToPage="1" printArea="1" showRuler="0">
      <selection activeCell="B23" sqref="B23"/>
      <pageMargins left="0.39370078740157483" right="0.39370078740157483" top="0.98425196850393704" bottom="0.78740157480314965" header="0.51181102362204722" footer="0.39370078740157483"/>
      <pageSetup paperSize="9" scale="73" orientation="portrait" r:id="rId3"/>
      <headerFooter alignWithMargins="0">
        <oddHeader>&amp;LAnnex 2 - LAQ - Facilities&amp;R&amp;"Arial,Italic"WORKING DOCUMENT - NOT FOR DISTRIBUTION</oddHeader>
        <oddFooter>&amp;L&amp;P</oddFooter>
      </headerFooter>
    </customSheetView>
  </customSheetViews>
  <mergeCells count="3">
    <mergeCell ref="B9:E9"/>
    <mergeCell ref="A53:E53"/>
    <mergeCell ref="A54:E54"/>
  </mergeCells>
  <phoneticPr fontId="1" type="noConversion"/>
  <dataValidations count="1">
    <dataValidation type="list" allowBlank="1" showInputMessage="1" showErrorMessage="1" sqref="D10:D15 D18:D21 D26 D28:D31 D33:D35" xr:uid="{00000000-0002-0000-0900-000000000000}">
      <formula1>$H$3:$H$6</formula1>
    </dataValidation>
  </dataValidations>
  <hyperlinks>
    <hyperlink ref="A53" r:id="rId4" display="https://creativecommons.org/licenses/by-nc-sa/3.0/igo" xr:uid="{C5B8A908-F0E0-47AA-A5EF-C3448727B13A}"/>
  </hyperlinks>
  <pageMargins left="0.39370078740157483" right="0.39370078740157483" top="0.98425196850393704" bottom="0.78740157480314965" header="0.51181102362204722" footer="0.39370078740157483"/>
  <pageSetup paperSize="9" scale="86" fitToHeight="10" orientation="landscape" r:id="rId5"/>
  <headerFooter alignWithMargins="0">
    <oddHeader>&amp;L&amp;"Times New Roman,Regular"Annex 2: LAT/Facility - Facilities</oddHeader>
  </headerFooter>
  <rowBreaks count="1" manualBreakCount="1">
    <brk id="16" max="4" man="1"/>
  </rowBreaks>
  <ignoredErrors>
    <ignoredError sqref="A4 A8 A40:A52 A55:A65538" numberStoredAsText="1"/>
  </ignoredErrors>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1"/>
  </sheetPr>
  <dimension ref="A1:I69"/>
  <sheetViews>
    <sheetView zoomScaleNormal="100" workbookViewId="0">
      <selection activeCell="A3" sqref="A3"/>
    </sheetView>
  </sheetViews>
  <sheetFormatPr defaultColWidth="9.140625" defaultRowHeight="12.75" x14ac:dyDescent="0.2"/>
  <cols>
    <col min="1" max="1" width="6.7109375" style="22" customWidth="1"/>
    <col min="2" max="2" width="70.7109375" style="17" customWidth="1"/>
    <col min="3" max="4" width="12.7109375" style="22" customWidth="1"/>
    <col min="5" max="5" width="60.7109375" style="17" customWidth="1"/>
    <col min="6" max="7" width="9.140625" style="26"/>
    <col min="8" max="16384" width="9.140625" style="17"/>
  </cols>
  <sheetData>
    <row r="1" spans="1:9" ht="21.95" customHeight="1" x14ac:dyDescent="0.2"/>
    <row r="2" spans="1:9" ht="21.95" customHeight="1" x14ac:dyDescent="0.2"/>
    <row r="3" spans="1:9" ht="24.75" x14ac:dyDescent="0.2">
      <c r="A3" s="192" t="s">
        <v>111</v>
      </c>
      <c r="B3" s="38" t="str">
        <f>Language!B161</f>
        <v>Human resources</v>
      </c>
      <c r="C3" s="248" t="str">
        <f>IFERROR(AVERAGE(G10:G49),"")</f>
        <v/>
      </c>
      <c r="D3" s="20"/>
      <c r="E3" s="35"/>
      <c r="I3" s="22">
        <v>1</v>
      </c>
    </row>
    <row r="4" spans="1:9" ht="15" x14ac:dyDescent="0.2">
      <c r="A4" s="52"/>
      <c r="B4" s="42" t="str">
        <f>Language!B39</f>
        <v>Possible answers (unless otherwise advised): 1.Yes; 2.Partial; 3.No; 4.Non applicable</v>
      </c>
      <c r="C4" s="48"/>
      <c r="D4" s="52"/>
      <c r="E4" s="70"/>
      <c r="I4" s="22">
        <v>2</v>
      </c>
    </row>
    <row r="5" spans="1:9" ht="15" x14ac:dyDescent="0.2">
      <c r="A5" s="52"/>
      <c r="B5" s="226" t="str">
        <f>Language!B372</f>
        <v xml:space="preserve">The following questions aim to facilitate the assessment of the laboratory core capacities, independently of SARS-CoV-2 testing. </v>
      </c>
      <c r="C5" s="48"/>
      <c r="D5" s="52"/>
      <c r="E5" s="70"/>
      <c r="I5" s="22">
        <v>3</v>
      </c>
    </row>
    <row r="6" spans="1:9" ht="15" x14ac:dyDescent="0.2">
      <c r="A6" s="52"/>
      <c r="B6" s="226"/>
      <c r="C6" s="48"/>
      <c r="D6" s="52"/>
      <c r="E6" s="70"/>
      <c r="I6" s="22">
        <v>4</v>
      </c>
    </row>
    <row r="7" spans="1:9" ht="30" x14ac:dyDescent="0.2">
      <c r="A7" s="52"/>
      <c r="B7" s="42"/>
      <c r="C7" s="52" t="str">
        <f>Language!B36</f>
        <v>Documents to be collected</v>
      </c>
      <c r="D7" s="52" t="str">
        <f>Language!B37</f>
        <v>1; 2; 3; 4</v>
      </c>
      <c r="E7" s="52" t="str">
        <f>Language!B38</f>
        <v>Provide here the answer to the open question/s and/or insert any additional information</v>
      </c>
    </row>
    <row r="8" spans="1:9" ht="24.75" x14ac:dyDescent="0.2">
      <c r="B8" s="121" t="str">
        <f>Language!B162</f>
        <v>Staff number</v>
      </c>
      <c r="C8" s="38"/>
    </row>
    <row r="9" spans="1:9" ht="15" x14ac:dyDescent="0.2">
      <c r="A9" s="52" t="s">
        <v>112</v>
      </c>
      <c r="B9" s="323" t="str">
        <f>Language!B163</f>
        <v>Number of:</v>
      </c>
      <c r="C9" s="324"/>
      <c r="D9" s="324"/>
      <c r="E9" s="325"/>
    </row>
    <row r="10" spans="1:9" ht="15" x14ac:dyDescent="0.2">
      <c r="A10" s="52" t="s">
        <v>113</v>
      </c>
      <c r="B10" s="156" t="str">
        <f>Language!B260</f>
        <v>Managers/senior staff (postgraduate degree)</v>
      </c>
      <c r="C10" s="55"/>
      <c r="D10" s="67"/>
      <c r="E10" s="47"/>
    </row>
    <row r="11" spans="1:9" ht="15" x14ac:dyDescent="0.2">
      <c r="A11" s="52" t="s">
        <v>114</v>
      </c>
      <c r="B11" s="156" t="str">
        <f>Language!B261</f>
        <v>Laboratory technologists or technicians (performing tests)</v>
      </c>
      <c r="C11" s="55"/>
      <c r="D11" s="67"/>
      <c r="E11" s="47"/>
    </row>
    <row r="12" spans="1:9" ht="15" x14ac:dyDescent="0.2">
      <c r="A12" s="52" t="s">
        <v>115</v>
      </c>
      <c r="B12" s="156" t="str">
        <f>Language!B262</f>
        <v>Laboratory assistants/medical aides (not doing tests)</v>
      </c>
      <c r="C12" s="55"/>
      <c r="D12" s="67"/>
      <c r="E12" s="47"/>
    </row>
    <row r="13" spans="1:9" ht="15" x14ac:dyDescent="0.2">
      <c r="A13" s="52" t="s">
        <v>116</v>
      </c>
      <c r="B13" s="156" t="str">
        <f>Language!B263</f>
        <v>Support/administrative staff</v>
      </c>
      <c r="C13" s="55"/>
      <c r="D13" s="67"/>
      <c r="E13" s="47"/>
    </row>
    <row r="14" spans="1:9" ht="15" x14ac:dyDescent="0.2">
      <c r="A14" s="52">
        <v>8.6</v>
      </c>
      <c r="B14" s="156" t="str">
        <f>Language!B264</f>
        <v>Other staff</v>
      </c>
      <c r="C14" s="55"/>
      <c r="D14" s="67"/>
      <c r="E14" s="140"/>
    </row>
    <row r="15" spans="1:9" ht="15" x14ac:dyDescent="0.2">
      <c r="A15" s="52">
        <v>8.6999999999999993</v>
      </c>
      <c r="B15" s="156" t="str">
        <f>Language!B265</f>
        <v>For other staff, please specify:</v>
      </c>
      <c r="C15" s="55"/>
      <c r="D15" s="67"/>
      <c r="E15" s="140"/>
    </row>
    <row r="16" spans="1:9" ht="15" x14ac:dyDescent="0.2">
      <c r="A16" s="52">
        <v>8.8000000000000007</v>
      </c>
      <c r="B16" s="156" t="str">
        <f>Language!B266</f>
        <v>Total number of persons working in the laboratory</v>
      </c>
      <c r="C16" s="55"/>
      <c r="D16" s="67"/>
      <c r="E16" s="140"/>
    </row>
    <row r="17" spans="1:7" ht="15" x14ac:dyDescent="0.2">
      <c r="A17" s="52">
        <v>8.9</v>
      </c>
      <c r="B17" s="142" t="str">
        <f>Language!B267</f>
        <v>Is the staff number adequate to undertake the required work?</v>
      </c>
      <c r="C17" s="59"/>
      <c r="D17" s="64"/>
      <c r="E17" s="47"/>
      <c r="F17" s="26" t="str">
        <f>IF(D17=1,1,IF(D17=3,0,IF(D17=2,0.5,"")))</f>
        <v/>
      </c>
      <c r="G17" s="26" t="str">
        <f>F17</f>
        <v/>
      </c>
    </row>
    <row r="18" spans="1:7" ht="15" x14ac:dyDescent="0.2">
      <c r="A18" s="139">
        <v>8.1</v>
      </c>
      <c r="B18" s="142" t="str">
        <f>Language!B268</f>
        <v>Is there a plan for surge capacity?</v>
      </c>
      <c r="C18" s="59"/>
      <c r="D18" s="64"/>
      <c r="E18" s="47"/>
      <c r="F18" s="26" t="str">
        <f>IF(D18=1,1,IF(D18=3,0,IF(D18=2,0.5,"")))</f>
        <v/>
      </c>
      <c r="G18" s="26" t="str">
        <f>F18</f>
        <v/>
      </c>
    </row>
    <row r="19" spans="1:7" ht="15" x14ac:dyDescent="0.2">
      <c r="A19" s="52">
        <v>8.11</v>
      </c>
      <c r="B19" s="222" t="str">
        <f>Language!B269</f>
        <v xml:space="preserve">   If yes, is the laboratory already in surge capacity?</v>
      </c>
      <c r="C19" s="59"/>
      <c r="D19" s="195"/>
      <c r="E19" s="47"/>
    </row>
    <row r="20" spans="1:7" s="18" customFormat="1" ht="15" customHeight="1" x14ac:dyDescent="0.2">
      <c r="B20" s="146"/>
      <c r="C20" s="60"/>
      <c r="D20" s="60"/>
      <c r="E20" s="41"/>
      <c r="F20" s="28"/>
      <c r="G20" s="28"/>
    </row>
    <row r="21" spans="1:7" s="18" customFormat="1" ht="24.75" x14ac:dyDescent="0.2">
      <c r="A21" s="52"/>
      <c r="B21" s="144" t="str">
        <f>Language!B164</f>
        <v>Qualifications and skills</v>
      </c>
      <c r="C21" s="38"/>
      <c r="D21" s="27"/>
      <c r="F21" s="28"/>
      <c r="G21" s="28"/>
    </row>
    <row r="22" spans="1:7" s="18" customFormat="1" ht="30" x14ac:dyDescent="0.2">
      <c r="A22" s="52">
        <v>8.1199999999999992</v>
      </c>
      <c r="B22" s="222" t="str">
        <f>Language!B332</f>
        <v>Is laboratory staff available and competent to perform testing undertaking the following?</v>
      </c>
      <c r="C22" s="59"/>
      <c r="D22" s="67"/>
      <c r="E22" s="47"/>
      <c r="F22" s="28"/>
      <c r="G22" s="28"/>
    </row>
    <row r="23" spans="1:7" s="18" customFormat="1" ht="15" x14ac:dyDescent="0.2">
      <c r="A23" s="52">
        <v>8.1300000000000008</v>
      </c>
      <c r="B23" s="222" t="str">
        <f>Language!B362</f>
        <v xml:space="preserve">   - Nucleic acids extraction </v>
      </c>
      <c r="C23" s="59"/>
      <c r="D23" s="233"/>
      <c r="E23" s="47"/>
      <c r="F23" s="26" t="str">
        <f t="shared" ref="F23:F31" si="0">IF(D23=1,1,IF(D23=3,0,IF(D23=2,0.5,"")))</f>
        <v/>
      </c>
      <c r="G23" s="26" t="str">
        <f t="shared" ref="G23:G31" si="1">F23</f>
        <v/>
      </c>
    </row>
    <row r="24" spans="1:7" s="18" customFormat="1" ht="15" x14ac:dyDescent="0.2">
      <c r="A24" s="52">
        <v>8.14</v>
      </c>
      <c r="B24" s="222" t="str">
        <f>Language!B363</f>
        <v xml:space="preserve">   - Serology</v>
      </c>
      <c r="C24" s="59"/>
      <c r="D24" s="233"/>
      <c r="E24" s="47"/>
      <c r="F24" s="26" t="str">
        <f t="shared" si="0"/>
        <v/>
      </c>
      <c r="G24" s="26" t="str">
        <f t="shared" si="1"/>
        <v/>
      </c>
    </row>
    <row r="25" spans="1:7" s="18" customFormat="1" ht="15" x14ac:dyDescent="0.2">
      <c r="A25" s="52">
        <v>8.15</v>
      </c>
      <c r="B25" s="222" t="str">
        <f>Language!B364</f>
        <v xml:space="preserve">   - RT-PCR</v>
      </c>
      <c r="C25" s="59"/>
      <c r="D25" s="233"/>
      <c r="E25" s="47"/>
      <c r="F25" s="26" t="str">
        <f t="shared" si="0"/>
        <v/>
      </c>
      <c r="G25" s="26" t="str">
        <f t="shared" si="1"/>
        <v/>
      </c>
    </row>
    <row r="26" spans="1:7" s="18" customFormat="1" ht="15" x14ac:dyDescent="0.2">
      <c r="A26" s="52">
        <v>8.16</v>
      </c>
      <c r="B26" s="222" t="str">
        <f>Language!B365</f>
        <v xml:space="preserve">   - Other (please specify in 'comments')</v>
      </c>
      <c r="C26" s="59"/>
      <c r="D26" s="233"/>
      <c r="E26" s="47"/>
      <c r="F26" s="26" t="str">
        <f t="shared" si="0"/>
        <v/>
      </c>
      <c r="G26" s="26" t="str">
        <f t="shared" si="1"/>
        <v/>
      </c>
    </row>
    <row r="27" spans="1:7" ht="15" x14ac:dyDescent="0.2">
      <c r="A27" s="52">
        <v>8.17</v>
      </c>
      <c r="B27" s="142" t="str">
        <f>Language!B285</f>
        <v>Are there any type of periodical competency assessment of the personnel?</v>
      </c>
      <c r="C27" s="59"/>
      <c r="D27" s="64"/>
      <c r="E27" s="47"/>
      <c r="F27" s="26" t="str">
        <f t="shared" si="0"/>
        <v/>
      </c>
      <c r="G27" s="26" t="str">
        <f t="shared" si="1"/>
        <v/>
      </c>
    </row>
    <row r="28" spans="1:7" ht="15" x14ac:dyDescent="0.2">
      <c r="A28" s="52">
        <v>8.18</v>
      </c>
      <c r="B28" s="142" t="str">
        <f>Language!B270</f>
        <v>Has a quality manager been designated?</v>
      </c>
      <c r="C28" s="59"/>
      <c r="D28" s="64"/>
      <c r="E28" s="47"/>
      <c r="F28" s="26" t="str">
        <f t="shared" si="0"/>
        <v/>
      </c>
      <c r="G28" s="26" t="str">
        <f t="shared" si="1"/>
        <v/>
      </c>
    </row>
    <row r="29" spans="1:7" ht="15" x14ac:dyDescent="0.2">
      <c r="A29" s="52">
        <v>8.19</v>
      </c>
      <c r="B29" s="142" t="str">
        <f>Language!B271</f>
        <v>Has a biosafety officer been designated?</v>
      </c>
      <c r="C29" s="59"/>
      <c r="D29" s="64"/>
      <c r="E29" s="47"/>
      <c r="F29" s="26" t="str">
        <f t="shared" si="0"/>
        <v/>
      </c>
      <c r="G29" s="26" t="str">
        <f t="shared" si="1"/>
        <v/>
      </c>
    </row>
    <row r="30" spans="1:7" ht="15" x14ac:dyDescent="0.2">
      <c r="A30" s="139">
        <v>8.1999999999999993</v>
      </c>
      <c r="B30" s="142" t="str">
        <f>Language!B272</f>
        <v>Are the personnel trained in quality management?</v>
      </c>
      <c r="C30" s="59"/>
      <c r="D30" s="64"/>
      <c r="E30" s="47"/>
      <c r="F30" s="26" t="str">
        <f t="shared" si="0"/>
        <v/>
      </c>
      <c r="G30" s="26" t="str">
        <f t="shared" si="1"/>
        <v/>
      </c>
    </row>
    <row r="31" spans="1:7" ht="15" x14ac:dyDescent="0.2">
      <c r="A31" s="52">
        <v>8.2100000000000009</v>
      </c>
      <c r="B31" s="142" t="str">
        <f>Language!B273</f>
        <v>Are the personnel trained in biosafety?</v>
      </c>
      <c r="C31" s="59"/>
      <c r="D31" s="64"/>
      <c r="E31" s="47"/>
      <c r="F31" s="26" t="str">
        <f t="shared" si="0"/>
        <v/>
      </c>
      <c r="G31" s="26" t="str">
        <f t="shared" si="1"/>
        <v/>
      </c>
    </row>
    <row r="32" spans="1:7" ht="15" x14ac:dyDescent="0.2">
      <c r="A32" s="52">
        <v>8.2200000000000006</v>
      </c>
      <c r="B32" s="326" t="str">
        <f>Language!B275</f>
        <v>If yes, or partial:</v>
      </c>
      <c r="C32" s="327"/>
      <c r="D32" s="327"/>
      <c r="E32" s="328"/>
    </row>
    <row r="33" spans="1:9" ht="15" x14ac:dyDescent="0.2">
      <c r="A33" s="52">
        <v>8.23</v>
      </c>
      <c r="B33" s="142" t="str">
        <f>Language!B286</f>
        <v xml:space="preserve"> - in conducting a risk assessment</v>
      </c>
      <c r="C33" s="179"/>
      <c r="D33" s="69"/>
      <c r="E33" s="165"/>
    </row>
    <row r="34" spans="1:9" ht="15" x14ac:dyDescent="0.2">
      <c r="A34" s="52">
        <v>8.24</v>
      </c>
      <c r="B34" s="142" t="str">
        <f>Language!B287</f>
        <v xml:space="preserve"> - in biosafety while sampling</v>
      </c>
      <c r="C34" s="59"/>
      <c r="D34" s="69"/>
      <c r="E34" s="47"/>
    </row>
    <row r="35" spans="1:9" ht="15" x14ac:dyDescent="0.2">
      <c r="A35" s="52">
        <v>8.25</v>
      </c>
      <c r="B35" s="142" t="str">
        <f>Language!B288</f>
        <v xml:space="preserve"> - in biosafety while manipulating laboratory samples</v>
      </c>
      <c r="C35" s="59"/>
      <c r="D35" s="69"/>
      <c r="E35" s="47"/>
    </row>
    <row r="36" spans="1:9" ht="15" x14ac:dyDescent="0.2">
      <c r="A36" s="52">
        <v>8.26</v>
      </c>
      <c r="B36" s="142" t="str">
        <f>Language!B289</f>
        <v>- in using disinfectants and procedures in disinfections</v>
      </c>
      <c r="C36" s="59"/>
      <c r="D36" s="69"/>
      <c r="E36" s="47"/>
    </row>
    <row r="37" spans="1:9" ht="15" x14ac:dyDescent="0.2">
      <c r="A37" s="52">
        <v>8.27</v>
      </c>
      <c r="B37" s="142" t="str">
        <f>Language!B290</f>
        <v>- in proper waste management (handling hazardous and non hazardous wastes)</v>
      </c>
      <c r="C37" s="59"/>
      <c r="D37" s="69"/>
      <c r="E37" s="47"/>
    </row>
    <row r="38" spans="1:9" ht="15" x14ac:dyDescent="0.2">
      <c r="A38" s="52">
        <v>8.2799999999999994</v>
      </c>
      <c r="B38" s="142" t="str">
        <f>Language!B291</f>
        <v>- in biological spill clean up</v>
      </c>
      <c r="C38" s="59"/>
      <c r="D38" s="69"/>
      <c r="E38" s="47"/>
    </row>
    <row r="39" spans="1:9" ht="15" x14ac:dyDescent="0.2">
      <c r="A39" s="52">
        <v>8.2899999999999991</v>
      </c>
      <c r="B39" s="142" t="str">
        <f>Language!B274</f>
        <v>Are the personnel trained in molecular biology?</v>
      </c>
      <c r="C39" s="59"/>
      <c r="D39" s="64"/>
      <c r="E39" s="47"/>
      <c r="F39" s="26" t="str">
        <f>IF(D39=1,1,IF(D39=3,0,IF(D39=2,0.5,"")))</f>
        <v/>
      </c>
      <c r="G39" s="26" t="str">
        <f>F39</f>
        <v/>
      </c>
    </row>
    <row r="40" spans="1:9" ht="15" customHeight="1" x14ac:dyDescent="0.2">
      <c r="A40" s="52">
        <v>8.3000000000000007</v>
      </c>
      <c r="B40" s="326" t="str">
        <f>Language!B275</f>
        <v>If yes, or partial:</v>
      </c>
      <c r="C40" s="327"/>
      <c r="D40" s="327"/>
      <c r="E40" s="328"/>
    </row>
    <row r="41" spans="1:9" ht="15" customHeight="1" x14ac:dyDescent="0.2">
      <c r="A41" s="52">
        <v>8.31</v>
      </c>
      <c r="B41" s="142" t="str">
        <f>Language!B276</f>
        <v xml:space="preserve">   - in nucleic acid extraction</v>
      </c>
      <c r="C41" s="179"/>
      <c r="D41" s="69"/>
      <c r="E41" s="165"/>
    </row>
    <row r="42" spans="1:9" ht="15" customHeight="1" x14ac:dyDescent="0.2">
      <c r="A42" s="52">
        <v>8.32</v>
      </c>
      <c r="B42" s="142" t="str">
        <f>Language!B277</f>
        <v xml:space="preserve">   - in conventionnal PCR and gel electrophoresis</v>
      </c>
      <c r="C42" s="179"/>
      <c r="D42" s="69"/>
      <c r="E42" s="165"/>
    </row>
    <row r="43" spans="1:9" ht="15" customHeight="1" x14ac:dyDescent="0.2">
      <c r="A43" s="52">
        <v>8.33</v>
      </c>
      <c r="B43" s="142" t="str">
        <f>Language!B278</f>
        <v xml:space="preserve">   - in real-time PCR </v>
      </c>
      <c r="C43" s="179"/>
      <c r="D43" s="69"/>
      <c r="E43" s="165"/>
      <c r="I43" s="180"/>
    </row>
    <row r="44" spans="1:9" ht="15" customHeight="1" x14ac:dyDescent="0.2">
      <c r="A44" s="52">
        <v>8.34</v>
      </c>
      <c r="B44" s="142" t="str">
        <f>Language!B279</f>
        <v xml:space="preserve">   - in primer design</v>
      </c>
      <c r="C44" s="59"/>
      <c r="D44" s="69"/>
      <c r="E44" s="47"/>
      <c r="I44" s="18"/>
    </row>
    <row r="45" spans="1:9" ht="15" customHeight="1" x14ac:dyDescent="0.2">
      <c r="A45" s="52">
        <v>8.35</v>
      </c>
      <c r="B45" s="142" t="str">
        <f>Language!B280</f>
        <v xml:space="preserve">  -  in PCR assay optimization and validation</v>
      </c>
      <c r="C45" s="59"/>
      <c r="D45" s="69"/>
      <c r="E45" s="47"/>
    </row>
    <row r="46" spans="1:9" ht="15" customHeight="1" x14ac:dyDescent="0.2">
      <c r="A46" s="52">
        <v>8.36</v>
      </c>
      <c r="B46" s="142" t="str">
        <f>Language!B281</f>
        <v xml:space="preserve">   - in assay data analysis</v>
      </c>
      <c r="C46" s="59"/>
      <c r="D46" s="69"/>
      <c r="E46" s="223"/>
    </row>
    <row r="47" spans="1:9" ht="15" x14ac:dyDescent="0.2">
      <c r="A47" s="52">
        <v>8.3699999999999992</v>
      </c>
      <c r="B47" s="142" t="str">
        <f>Language!B282</f>
        <v xml:space="preserve">   - in multiple sequence alignment for PCR performance troubleshooting</v>
      </c>
      <c r="C47" s="59"/>
      <c r="D47" s="69"/>
      <c r="E47" s="223"/>
    </row>
    <row r="48" spans="1:9" ht="15" x14ac:dyDescent="0.2">
      <c r="A48" s="52">
        <v>8.3800000000000008</v>
      </c>
      <c r="B48" s="222" t="str">
        <f>Language!B283</f>
        <v xml:space="preserve">   - in phylogenetic analyses</v>
      </c>
      <c r="C48" s="59"/>
      <c r="D48" s="69"/>
      <c r="E48" s="223"/>
    </row>
    <row r="49" spans="1:7" s="161" customFormat="1" ht="15" x14ac:dyDescent="0.2">
      <c r="A49" s="249">
        <v>8.39</v>
      </c>
      <c r="B49" s="250" t="str">
        <f>Language!B284</f>
        <v>Are the personnel trained in conducting serology assay optimization?</v>
      </c>
      <c r="C49" s="66"/>
      <c r="D49" s="69"/>
      <c r="E49" s="140"/>
      <c r="F49" s="247" t="str">
        <f>IF(D49=1,1,IF(D49=3,0,IF(D49=2,0.5," ")))</f>
        <v xml:space="preserve"> </v>
      </c>
      <c r="G49" s="247" t="str">
        <f>F49</f>
        <v xml:space="preserve"> </v>
      </c>
    </row>
    <row r="50" spans="1:7" ht="15" x14ac:dyDescent="0.2">
      <c r="A50" s="52"/>
      <c r="B50" s="70"/>
      <c r="C50" s="52"/>
      <c r="D50" s="52"/>
      <c r="E50" s="70"/>
    </row>
    <row r="51" spans="1:7" ht="24.75" x14ac:dyDescent="0.2">
      <c r="B51" s="122" t="str">
        <f>Language!B181</f>
        <v>Comments</v>
      </c>
      <c r="C51" s="38"/>
    </row>
    <row r="68" spans="1:5" ht="21.95" customHeight="1" x14ac:dyDescent="0.2">
      <c r="A68" s="311" t="s">
        <v>1896</v>
      </c>
      <c r="B68" s="311"/>
      <c r="C68" s="311"/>
      <c r="D68" s="311"/>
      <c r="E68" s="311"/>
    </row>
    <row r="69" spans="1:5" ht="21.95" customHeight="1" x14ac:dyDescent="0.2">
      <c r="A69" s="312" t="s">
        <v>1897</v>
      </c>
      <c r="B69" s="312"/>
      <c r="C69" s="312"/>
      <c r="D69" s="312"/>
      <c r="E69" s="312"/>
    </row>
  </sheetData>
  <sheetProtection sheet="1"/>
  <customSheetViews>
    <customSheetView guid="{16BD123E-21AA-4DA4-B477-56A28E780F44}" fitToPage="1" topLeftCell="A18">
      <selection activeCell="B42" sqref="B42"/>
      <pageMargins left="0.39370078740157483" right="0.39370078740157483" top="0.98425196850393704" bottom="0.78740157480314965" header="0.51181102362204722" footer="0.39370078740157483"/>
      <pageSetup paperSize="9" scale="73" orientation="portrait" r:id="rId1"/>
      <headerFooter alignWithMargins="0">
        <oddHeader>&amp;LAnnex 2 - LAQ - Human resources&amp;R&amp;"Arial,Italic"WORKING DOCUMENT - NOT FOR DISTRIBUTION</oddHeader>
        <oddFooter>&amp;L&amp;P</oddFooter>
      </headerFooter>
    </customSheetView>
    <customSheetView guid="{F20950B5-8E18-4725-A4D5-C46AEC554D85}" fitToPage="1" showRuler="0">
      <selection activeCell="C23" sqref="C23"/>
      <pageMargins left="0.39370078740157483" right="0.39370078740157483" top="0.98425196850393704" bottom="0.78740157480314965" header="0.51181102362204722" footer="0.39370078740157483"/>
      <pageSetup paperSize="9" scale="73" orientation="portrait" r:id="rId2"/>
      <headerFooter alignWithMargins="0">
        <oddHeader>&amp;LAnnex 2 - LAQ - Human resources&amp;R&amp;"Arial,Italic"WORKING DOCUMENT - NOT FOR DISTRIBUTION</oddHeader>
        <oddFooter>&amp;L&amp;P</oddFooter>
      </headerFooter>
    </customSheetView>
    <customSheetView guid="{23E97C69-870E-4B81-B9F8-7E314BCA18CA}" showPageBreaks="1" fitToPage="1" printArea="1" showRuler="0">
      <selection activeCell="B35" sqref="B35"/>
      <pageMargins left="0.39370078740157483" right="0.39370078740157483" top="0.98425196850393704" bottom="0.78740157480314965" header="0.51181102362204722" footer="0.39370078740157483"/>
      <pageSetup paperSize="9" scale="73" orientation="portrait" r:id="rId3"/>
      <headerFooter alignWithMargins="0">
        <oddHeader>&amp;LAnnex 2 - LAQ - Human resources&amp;R&amp;"Arial,Italic"WORKING DOCUMENT - NOT FOR DISTRIBUTION</oddHeader>
        <oddFooter>&amp;L&amp;P</oddFooter>
      </headerFooter>
    </customSheetView>
  </customSheetViews>
  <mergeCells count="5">
    <mergeCell ref="B9:E9"/>
    <mergeCell ref="B32:E32"/>
    <mergeCell ref="B40:E40"/>
    <mergeCell ref="A68:E68"/>
    <mergeCell ref="A69:E69"/>
  </mergeCells>
  <phoneticPr fontId="1" type="noConversion"/>
  <dataValidations count="1">
    <dataValidation type="list" allowBlank="1" showInputMessage="1" showErrorMessage="1" sqref="D17:D19 D23:D49" xr:uid="{00000000-0002-0000-0A00-000000000000}">
      <formula1>$I$3:$I$6</formula1>
    </dataValidation>
  </dataValidations>
  <hyperlinks>
    <hyperlink ref="A68" r:id="rId4" display="https://creativecommons.org/licenses/by-nc-sa/3.0/igo" xr:uid="{09EB045D-ED80-42D0-916E-4CDFAF994D11}"/>
  </hyperlinks>
  <pageMargins left="0.39370078740157483" right="0.39370078740157483" top="0.98425196850393704" bottom="0.78740157480314965" header="0.51181102362204722" footer="0.39370078740157483"/>
  <pageSetup paperSize="9" scale="86" fitToHeight="6" orientation="landscape" r:id="rId5"/>
  <headerFooter alignWithMargins="0">
    <oddHeader>&amp;L&amp;"Times New Roman,Regular"Annex 2: LAT/Facility - Human resources</oddHeader>
  </headerFooter>
  <ignoredErrors>
    <ignoredError sqref="A8 A4 A51:A67 A50 A70:A65538" numberStoredAsText="1"/>
  </ignoredErrors>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1"/>
    <pageSetUpPr fitToPage="1"/>
  </sheetPr>
  <dimension ref="A1:I63"/>
  <sheetViews>
    <sheetView zoomScaleNormal="100" workbookViewId="0">
      <selection activeCell="A3" sqref="A3"/>
    </sheetView>
  </sheetViews>
  <sheetFormatPr defaultColWidth="9.140625" defaultRowHeight="12.75" x14ac:dyDescent="0.2"/>
  <cols>
    <col min="1" max="1" width="6.85546875" style="22" customWidth="1"/>
    <col min="2" max="2" width="70.7109375" style="17" customWidth="1"/>
    <col min="3" max="4" width="12.7109375" style="22" customWidth="1"/>
    <col min="5" max="5" width="60.7109375" style="16" customWidth="1"/>
    <col min="6" max="7" width="9.140625" style="26"/>
    <col min="8" max="16384" width="9.140625" style="17"/>
  </cols>
  <sheetData>
    <row r="1" spans="1:9" ht="21.95" customHeight="1" x14ac:dyDescent="0.2"/>
    <row r="2" spans="1:9" ht="21.95" customHeight="1" x14ac:dyDescent="0.2"/>
    <row r="3" spans="1:9" ht="19.5" customHeight="1" x14ac:dyDescent="0.2">
      <c r="A3" s="192" t="s">
        <v>117</v>
      </c>
      <c r="B3" s="38" t="str">
        <f>Language!B165</f>
        <v>Biorisk management</v>
      </c>
      <c r="C3" s="34" t="str">
        <f>IFERROR(AVERAGE(G16:G42),"")</f>
        <v/>
      </c>
      <c r="D3" s="20"/>
      <c r="E3" s="21"/>
      <c r="I3" s="22">
        <v>1</v>
      </c>
    </row>
    <row r="4" spans="1:9" ht="15" x14ac:dyDescent="0.2">
      <c r="A4" s="52"/>
      <c r="B4" s="42" t="str">
        <f>Language!B39</f>
        <v>Possible answers (unless otherwise advised): 1.Yes; 2.Partial; 3.No; 4.Non applicable</v>
      </c>
      <c r="C4" s="52"/>
      <c r="D4" s="52"/>
      <c r="E4" s="44"/>
      <c r="I4" s="22">
        <v>2</v>
      </c>
    </row>
    <row r="5" spans="1:9" ht="15" x14ac:dyDescent="0.2">
      <c r="A5" s="52"/>
      <c r="B5" s="226" t="str">
        <f>Language!B372</f>
        <v xml:space="preserve">The following questions aim to facilitate the assessment of the laboratory core capacities, independently of SARS-CoV-2 testing. </v>
      </c>
      <c r="C5" s="52"/>
      <c r="D5" s="52"/>
      <c r="E5" s="44"/>
      <c r="I5" s="22">
        <v>3</v>
      </c>
    </row>
    <row r="6" spans="1:9" ht="15" x14ac:dyDescent="0.2">
      <c r="A6" s="52"/>
      <c r="B6" s="226"/>
      <c r="C6" s="52"/>
      <c r="D6" s="52"/>
      <c r="E6" s="44"/>
      <c r="I6" s="22">
        <v>4</v>
      </c>
    </row>
    <row r="7" spans="1:9" ht="30" x14ac:dyDescent="0.2">
      <c r="A7" s="52"/>
      <c r="B7" s="70"/>
      <c r="C7" s="52" t="str">
        <f>Language!B36</f>
        <v>Documents to be collected</v>
      </c>
      <c r="D7" s="52" t="str">
        <f>Language!B37</f>
        <v>1; 2; 3; 4</v>
      </c>
      <c r="E7" s="52" t="str">
        <f>Language!B38</f>
        <v>Provide here the answer to the open question/s and/or insert any additional information</v>
      </c>
    </row>
    <row r="8" spans="1:9" ht="15" x14ac:dyDescent="0.2">
      <c r="A8" s="52"/>
      <c r="B8" s="70"/>
      <c r="C8" s="52"/>
      <c r="D8" s="52"/>
      <c r="E8" s="52"/>
      <c r="I8" s="22"/>
    </row>
    <row r="9" spans="1:9" ht="19.5" x14ac:dyDescent="0.4">
      <c r="A9" s="52"/>
      <c r="B9" s="234" t="str">
        <f>Language!C380</f>
        <v>The biosafety level of your lab is:</v>
      </c>
      <c r="C9" s="235"/>
      <c r="D9" s="52"/>
      <c r="E9" s="26"/>
      <c r="I9" s="22"/>
    </row>
    <row r="10" spans="1:9" ht="15" x14ac:dyDescent="0.25">
      <c r="A10" s="52" t="s">
        <v>118</v>
      </c>
      <c r="B10" s="166" t="str">
        <f>Language!C381</f>
        <v>BSL 2</v>
      </c>
      <c r="C10" s="236"/>
      <c r="D10" s="69"/>
      <c r="E10" s="236"/>
      <c r="I10" s="22"/>
    </row>
    <row r="11" spans="1:9" ht="15" x14ac:dyDescent="0.25">
      <c r="A11" s="52" t="s">
        <v>119</v>
      </c>
      <c r="B11" s="166" t="str">
        <f>Language!C382</f>
        <v>BSL 3</v>
      </c>
      <c r="C11" s="236"/>
      <c r="D11" s="69"/>
      <c r="E11" s="236"/>
      <c r="I11" s="22"/>
    </row>
    <row r="12" spans="1:9" ht="15" x14ac:dyDescent="0.25">
      <c r="A12" s="52" t="s">
        <v>645</v>
      </c>
      <c r="B12" s="166" t="str">
        <f>Language!C383</f>
        <v>Other (please provide details below)</v>
      </c>
      <c r="C12" s="236"/>
      <c r="D12" s="67"/>
      <c r="E12" s="236"/>
      <c r="I12" s="22"/>
    </row>
    <row r="13" spans="1:9" ht="15" x14ac:dyDescent="0.2">
      <c r="B13" s="70"/>
      <c r="C13" s="52"/>
      <c r="D13" s="52"/>
      <c r="E13" s="52"/>
      <c r="I13" s="22"/>
    </row>
    <row r="14" spans="1:9" ht="15" x14ac:dyDescent="0.2">
      <c r="B14" s="70"/>
      <c r="C14" s="52"/>
      <c r="D14" s="52"/>
      <c r="E14" s="52"/>
      <c r="I14" s="22"/>
    </row>
    <row r="15" spans="1:9" ht="24.75" x14ac:dyDescent="0.2">
      <c r="B15" s="121" t="str">
        <f>Language!B292</f>
        <v>Disinfection and waste management</v>
      </c>
      <c r="C15" s="38"/>
      <c r="E15" s="206" t="s">
        <v>771</v>
      </c>
    </row>
    <row r="16" spans="1:9" ht="15" x14ac:dyDescent="0.2">
      <c r="A16" s="52" t="s">
        <v>120</v>
      </c>
      <c r="B16" s="137" t="str">
        <f>Language!B293</f>
        <v>Are disinfection and decontamination procedures implemented?</v>
      </c>
      <c r="C16" s="97" t="s">
        <v>97</v>
      </c>
      <c r="D16" s="96"/>
      <c r="E16" s="57"/>
      <c r="F16" s="26" t="str">
        <f>IF(D16=1,1,IF(D16=3,0,IF(D16=2,0.5,"")))</f>
        <v/>
      </c>
      <c r="G16" s="26" t="str">
        <f>F16</f>
        <v/>
      </c>
    </row>
    <row r="17" spans="1:7" ht="15" x14ac:dyDescent="0.2">
      <c r="A17" s="52" t="s">
        <v>121</v>
      </c>
      <c r="B17" s="137" t="str">
        <f>Language!B294</f>
        <v>Is there enough disinfectants available for use at any time?</v>
      </c>
      <c r="C17" s="97"/>
      <c r="D17" s="96"/>
      <c r="E17" s="57"/>
      <c r="F17" s="26" t="str">
        <f>IF(D17=1,1,IF(D17=3,0,IF(D17=2,0.5,"")))</f>
        <v/>
      </c>
      <c r="G17" s="26" t="str">
        <f>F17</f>
        <v/>
      </c>
    </row>
    <row r="18" spans="1:7" ht="15" x14ac:dyDescent="0.2">
      <c r="A18" s="52" t="s">
        <v>646</v>
      </c>
      <c r="B18" s="137" t="str">
        <f>Language!B295</f>
        <v>Are waste management procedures implemented effectively?</v>
      </c>
      <c r="C18" s="93" t="s">
        <v>97</v>
      </c>
      <c r="D18" s="96"/>
      <c r="E18" s="57"/>
      <c r="F18" s="26" t="str">
        <f>IF(D18=1,1,IF(D18=3,0,IF(D18=2,0.5,"")))</f>
        <v/>
      </c>
      <c r="G18" s="26" t="str">
        <f>F18</f>
        <v/>
      </c>
    </row>
    <row r="19" spans="1:7" ht="15" x14ac:dyDescent="0.2">
      <c r="A19" s="52">
        <v>9.6999999999999993</v>
      </c>
      <c r="B19" s="137" t="str">
        <f>Language!B296</f>
        <v>Is there adequate separate disposals for infectious and non-infectious wastes?</v>
      </c>
      <c r="C19" s="93"/>
      <c r="D19" s="96"/>
      <c r="E19" s="57"/>
      <c r="F19" s="26" t="str">
        <f>IF(D19=1,1,IF(D19=3,0,IF(D19=2,0.5,"")))</f>
        <v/>
      </c>
      <c r="G19" s="26" t="str">
        <f>F19</f>
        <v/>
      </c>
    </row>
    <row r="20" spans="1:7" ht="15" x14ac:dyDescent="0.2">
      <c r="A20" s="52">
        <v>9.8000000000000007</v>
      </c>
      <c r="B20" s="137" t="str">
        <f>Language!B297</f>
        <v>Is there dedicated waste for used solvents?</v>
      </c>
      <c r="C20" s="93"/>
      <c r="D20" s="96"/>
      <c r="E20" s="57"/>
      <c r="F20" s="26" t="str">
        <f>IF(D20=1,1,IF(D20=3,0,IF(D20=2,0.5,"")))</f>
        <v/>
      </c>
      <c r="G20" s="26" t="str">
        <f>F20</f>
        <v/>
      </c>
    </row>
    <row r="21" spans="1:7" ht="15" customHeight="1" x14ac:dyDescent="0.2">
      <c r="B21" s="143"/>
    </row>
    <row r="22" spans="1:7" ht="24.75" x14ac:dyDescent="0.2">
      <c r="B22" s="144" t="str">
        <f>Language!B298</f>
        <v>Safety conditions</v>
      </c>
      <c r="C22" s="38"/>
    </row>
    <row r="23" spans="1:7" ht="15" x14ac:dyDescent="0.2">
      <c r="A23" s="52">
        <v>9.9</v>
      </c>
      <c r="B23" s="137" t="str">
        <f>Language!B299</f>
        <v>Do rooms have different sinks for handwashing only? (one per unit)</v>
      </c>
      <c r="C23" s="66"/>
      <c r="D23" s="64"/>
      <c r="E23" s="57"/>
      <c r="F23" s="26" t="str">
        <f t="shared" ref="F23:F30" si="0">IF(D23=1,1,IF(D23=3,0,IF(D23=2,0.5,"")))</f>
        <v/>
      </c>
      <c r="G23" s="26" t="str">
        <f t="shared" ref="G23:G29" si="1">F23</f>
        <v/>
      </c>
    </row>
    <row r="24" spans="1:7" ht="30" x14ac:dyDescent="0.2">
      <c r="A24" s="139">
        <v>9.1</v>
      </c>
      <c r="B24" s="137" t="str">
        <f>Language!B300</f>
        <v>Do you use biosafety cabinets to manipulate samples producing potential dangerous aerosols?</v>
      </c>
      <c r="C24" s="66"/>
      <c r="D24" s="64"/>
      <c r="E24" s="57"/>
      <c r="F24" s="26" t="str">
        <f t="shared" si="0"/>
        <v/>
      </c>
      <c r="G24" s="26" t="str">
        <f t="shared" si="1"/>
        <v/>
      </c>
    </row>
    <row r="25" spans="1:7" ht="30" x14ac:dyDescent="0.2">
      <c r="A25" s="52">
        <v>9.11</v>
      </c>
      <c r="B25" s="137" t="str">
        <f>Language!B301</f>
        <v>Has the biosafety cabinet been checked to see if it is installed, calibrated and functions correctly?</v>
      </c>
      <c r="C25" s="66" t="s">
        <v>97</v>
      </c>
      <c r="D25" s="64"/>
      <c r="E25" s="57"/>
      <c r="F25" s="26" t="str">
        <f t="shared" si="0"/>
        <v/>
      </c>
      <c r="G25" s="26" t="str">
        <f t="shared" si="1"/>
        <v/>
      </c>
    </row>
    <row r="26" spans="1:7" ht="30" x14ac:dyDescent="0.2">
      <c r="A26" s="52">
        <v>9.1199999999999992</v>
      </c>
      <c r="B26" s="137" t="str">
        <f>Language!B302</f>
        <v xml:space="preserve">Do you have a biohazard sign indicated on the doors of the rooms where microorganisms are handled? </v>
      </c>
      <c r="C26" s="66"/>
      <c r="D26" s="64"/>
      <c r="E26" s="57"/>
      <c r="F26" s="26" t="str">
        <f t="shared" si="0"/>
        <v/>
      </c>
      <c r="G26" s="26" t="str">
        <f t="shared" si="1"/>
        <v/>
      </c>
    </row>
    <row r="27" spans="1:7" ht="30" x14ac:dyDescent="0.2">
      <c r="A27" s="52">
        <v>9.1300000000000008</v>
      </c>
      <c r="B27" s="137" t="str">
        <f>Language!B304</f>
        <v>Are there door entry locks with security measures that prevent non relevant staff or visitors to enter the laboratory?</v>
      </c>
      <c r="C27" s="66"/>
      <c r="D27" s="64"/>
      <c r="E27" s="57"/>
      <c r="F27" s="26" t="str">
        <f t="shared" si="0"/>
        <v/>
      </c>
      <c r="G27" s="26" t="str">
        <f>F27</f>
        <v/>
      </c>
    </row>
    <row r="28" spans="1:7" ht="45" x14ac:dyDescent="0.2">
      <c r="A28" s="52">
        <v>9.14</v>
      </c>
      <c r="B28" s="137" t="str">
        <f>Language!B167</f>
        <v>Are accident/incident and nonconformities related to biorisk correctly managed (i.e. reported, recorded, investigated, and leading to preventive or corrective actions)?</v>
      </c>
      <c r="C28" s="66" t="s">
        <v>97</v>
      </c>
      <c r="D28" s="64"/>
      <c r="E28" s="57"/>
      <c r="F28" s="26" t="str">
        <f t="shared" si="0"/>
        <v/>
      </c>
      <c r="G28" s="26" t="str">
        <f t="shared" si="1"/>
        <v/>
      </c>
    </row>
    <row r="29" spans="1:7" ht="30" x14ac:dyDescent="0.2">
      <c r="A29" s="52">
        <v>9.15</v>
      </c>
      <c r="B29" s="137" t="str">
        <f>Language!B303</f>
        <v>Where are labcoats and laboratory linens washed? (1 outside laundry service, 2  lab, 3 home)</v>
      </c>
      <c r="C29" s="66"/>
      <c r="D29" s="64"/>
      <c r="E29" s="57"/>
      <c r="F29" s="26" t="str">
        <f t="shared" si="0"/>
        <v/>
      </c>
      <c r="G29" s="26" t="str">
        <f t="shared" si="1"/>
        <v/>
      </c>
    </row>
    <row r="30" spans="1:7" ht="30" x14ac:dyDescent="0.2">
      <c r="A30" s="52">
        <v>9.16</v>
      </c>
      <c r="B30" s="137" t="str">
        <f>Language!B305</f>
        <v>Are there locks on the freezers where primary specimens and aliquots are stored?</v>
      </c>
      <c r="C30" s="66"/>
      <c r="D30" s="64"/>
      <c r="E30" s="57"/>
      <c r="F30" s="26" t="str">
        <f t="shared" si="0"/>
        <v/>
      </c>
      <c r="G30" s="26" t="str">
        <f>F30</f>
        <v/>
      </c>
    </row>
    <row r="31" spans="1:7" ht="15" x14ac:dyDescent="0.2">
      <c r="B31" s="189"/>
      <c r="C31" s="159"/>
      <c r="D31" s="16"/>
    </row>
    <row r="32" spans="1:7" x14ac:dyDescent="0.2">
      <c r="B32" s="220"/>
    </row>
    <row r="33" spans="1:7" ht="39" x14ac:dyDescent="0.2">
      <c r="B33" s="144" t="str">
        <f>Language!B306</f>
        <v>Use of safety equipment (PPE) and Biosafety behaviour</v>
      </c>
      <c r="C33" s="38"/>
    </row>
    <row r="34" spans="1:7" ht="34.5" customHeight="1" x14ac:dyDescent="0.2">
      <c r="A34" s="52">
        <v>9.17</v>
      </c>
      <c r="B34" s="137" t="str">
        <f>Language!B166</f>
        <v>Are PPE available in enough quantities for the work load and number of laboratory personnel?</v>
      </c>
      <c r="C34" s="59"/>
      <c r="D34" s="64"/>
      <c r="E34" s="57"/>
      <c r="F34" s="26" t="str">
        <f>IF(D34=1,1,IF(D34=3,0,IF(D34=2,0.5,"")))</f>
        <v/>
      </c>
      <c r="G34" s="26" t="str">
        <f>F34</f>
        <v/>
      </c>
    </row>
    <row r="35" spans="1:7" ht="15" x14ac:dyDescent="0.2">
      <c r="A35" s="52">
        <v>9.18</v>
      </c>
      <c r="B35" s="137" t="str">
        <f>Language!B307</f>
        <v>Does the laboratory staff use adequate PPE while working in the laboratory?</v>
      </c>
      <c r="C35" s="59"/>
      <c r="D35" s="64"/>
      <c r="E35" s="57"/>
      <c r="F35" s="26" t="str">
        <f>IF(D35=1,1,IF(D35=3,0,IF(D35=2,0.5,"")))</f>
        <v/>
      </c>
      <c r="G35" s="26" t="str">
        <f>F35</f>
        <v/>
      </c>
    </row>
    <row r="36" spans="1:7" ht="30" x14ac:dyDescent="0.2">
      <c r="A36" s="52">
        <v>9.19</v>
      </c>
      <c r="B36" s="137" t="str">
        <f>Language!B308</f>
        <v>Do staff adhere to basic biosafety behaviours (PPE not worn outside lab areas, no eating or drinking within lab, no open-toed footwear, etc.)</v>
      </c>
      <c r="C36" s="59"/>
      <c r="D36" s="64"/>
      <c r="E36" s="57"/>
      <c r="F36" s="26" t="str">
        <f>IF(D36=1,1,IF(D36=3,0,IF(D36=2,0.5,"")))</f>
        <v/>
      </c>
      <c r="G36" s="26" t="str">
        <f>F36</f>
        <v/>
      </c>
    </row>
    <row r="37" spans="1:7" ht="30" x14ac:dyDescent="0.2">
      <c r="A37" s="139">
        <v>9.1999999999999993</v>
      </c>
      <c r="B37" s="137" t="str">
        <f>Language!B309</f>
        <v>Are there dedicated PPE for each PCR area (extraction, mastermix, and amplification)?</v>
      </c>
      <c r="C37" s="59"/>
      <c r="D37" s="64"/>
      <c r="E37" s="57"/>
      <c r="F37" s="26" t="str">
        <f>IF(D37=1,1,IF(D37=3,0,IF(D37=2,0.5,"")))</f>
        <v/>
      </c>
      <c r="G37" s="26" t="str">
        <f>F37</f>
        <v/>
      </c>
    </row>
    <row r="38" spans="1:7" ht="15" x14ac:dyDescent="0.2">
      <c r="B38" s="146"/>
      <c r="C38" s="60"/>
      <c r="E38" s="120"/>
    </row>
    <row r="39" spans="1:7" x14ac:dyDescent="0.2">
      <c r="B39" s="194"/>
      <c r="E39" s="22"/>
    </row>
    <row r="40" spans="1:7" ht="24.75" x14ac:dyDescent="0.2">
      <c r="B40" s="144" t="str">
        <f>Language!B310</f>
        <v>Staff health services</v>
      </c>
      <c r="C40" s="38"/>
      <c r="F40" s="26" t="str">
        <f>IF(D40=1,1,IF(D40=3,0,IF(D40=2,0.5," ")))</f>
        <v xml:space="preserve"> </v>
      </c>
      <c r="G40" s="26" t="str">
        <f>F40</f>
        <v xml:space="preserve"> </v>
      </c>
    </row>
    <row r="41" spans="1:7" ht="15" x14ac:dyDescent="0.2">
      <c r="A41" s="52">
        <v>9.2100000000000009</v>
      </c>
      <c r="B41" s="137" t="str">
        <f>Language!B311</f>
        <v>Does your staff have access to occupational health services?</v>
      </c>
      <c r="C41" s="59"/>
      <c r="D41" s="64"/>
      <c r="E41" s="57"/>
      <c r="F41" s="26" t="str">
        <f>IF(D41=1,1,IF(D41=3,0,IF(D41=2,0.5,"")))</f>
        <v/>
      </c>
      <c r="G41" s="26" t="str">
        <f>F41</f>
        <v/>
      </c>
    </row>
    <row r="42" spans="1:7" ht="15" x14ac:dyDescent="0.2">
      <c r="A42" s="52">
        <v>9.2200000000000006</v>
      </c>
      <c r="B42" s="137" t="str">
        <f>Language!B312</f>
        <v>Does your staff follow a regular testing for SARS-CoV-2 as health workers</v>
      </c>
      <c r="C42" s="66" t="s">
        <v>97</v>
      </c>
      <c r="D42" s="64"/>
      <c r="E42" s="57"/>
      <c r="F42" s="26" t="str">
        <f>IF(D42=1,1,IF(D42=3,0,IF(D42=2,0.5,"")))</f>
        <v/>
      </c>
      <c r="G42" s="26" t="str">
        <f>F42</f>
        <v/>
      </c>
    </row>
    <row r="43" spans="1:7" ht="15" x14ac:dyDescent="0.2">
      <c r="A43" s="52"/>
      <c r="B43" s="23"/>
      <c r="C43" s="19"/>
    </row>
    <row r="44" spans="1:7" ht="24.75" x14ac:dyDescent="0.2">
      <c r="A44" s="52"/>
      <c r="B44" s="122" t="str">
        <f>Language!B181</f>
        <v>Comments</v>
      </c>
      <c r="C44" s="38"/>
    </row>
    <row r="45" spans="1:7" ht="15" x14ac:dyDescent="0.2">
      <c r="A45" s="139"/>
    </row>
    <row r="46" spans="1:7" ht="15" x14ac:dyDescent="0.2">
      <c r="A46" s="52"/>
    </row>
    <row r="47" spans="1:7" ht="15" x14ac:dyDescent="0.2">
      <c r="A47" s="52"/>
    </row>
    <row r="48" spans="1:7" ht="15" x14ac:dyDescent="0.2">
      <c r="A48" s="52"/>
    </row>
    <row r="49" spans="1:5" ht="15" x14ac:dyDescent="0.2">
      <c r="A49" s="52"/>
    </row>
    <row r="50" spans="1:5" ht="15" x14ac:dyDescent="0.2">
      <c r="A50" s="52"/>
    </row>
    <row r="62" spans="1:5" ht="21.95" customHeight="1" x14ac:dyDescent="0.2">
      <c r="A62" s="311" t="s">
        <v>1896</v>
      </c>
      <c r="B62" s="311"/>
      <c r="C62" s="311"/>
      <c r="D62" s="311"/>
      <c r="E62" s="311"/>
    </row>
    <row r="63" spans="1:5" ht="21.95" customHeight="1" x14ac:dyDescent="0.2">
      <c r="A63" s="312" t="s">
        <v>1897</v>
      </c>
      <c r="B63" s="312"/>
      <c r="C63" s="312"/>
      <c r="D63" s="312"/>
      <c r="E63" s="312"/>
    </row>
  </sheetData>
  <sheetProtection sheet="1"/>
  <customSheetViews>
    <customSheetView guid="{16BD123E-21AA-4DA4-B477-56A28E780F44}" fitToPage="1" topLeftCell="A23">
      <selection activeCell="B47" sqref="B47"/>
      <pageMargins left="0.39370078740157483" right="0.39370078740157483" top="0.98425196850393704" bottom="0.78740157480314965" header="0.51181102362204722" footer="0.39370078740157483"/>
      <pageSetup scale="76" fitToHeight="2" orientation="portrait" r:id="rId1"/>
      <headerFooter alignWithMargins="0">
        <oddHeader>&amp;LAnnex 2 - LAQ - Biosafety and biosecurity&amp;R&amp;"Arial,Italic"WORKING DOCUMENT - NOT FOR DISTRIBUTION</oddHeader>
        <oddFooter>&amp;L&amp;P</oddFooter>
      </headerFooter>
    </customSheetView>
    <customSheetView guid="{F20950B5-8E18-4725-A4D5-C46AEC554D85}" fitToPage="1" showRuler="0" topLeftCell="A25">
      <selection activeCell="C40" sqref="C40:C46"/>
      <pageMargins left="0.39370078740157483" right="0.39370078740157483" top="0.98425196850393704" bottom="0.78740157480314965" header="0.51181102362204722" footer="0.39370078740157483"/>
      <pageSetup scale="76" fitToHeight="2" orientation="portrait" r:id="rId2"/>
      <headerFooter alignWithMargins="0">
        <oddHeader>&amp;LAnnex 2 - LAQ - Biosafety and biosecurity&amp;R&amp;"Arial,Italic"WORKING DOCUMENT - NOT FOR DISTRIBUTION</oddHeader>
        <oddFooter>&amp;L&amp;P</oddFooter>
      </headerFooter>
    </customSheetView>
    <customSheetView guid="{23E97C69-870E-4B81-B9F8-7E314BCA18CA}" showPageBreaks="1" fitToPage="1" printArea="1" showRuler="0">
      <selection activeCell="A15" sqref="A15:IV15"/>
      <pageMargins left="0.39370078740157483" right="0.39370078740157483" top="0.98425196850393704" bottom="0.78740157480314965" header="0.51181102362204722" footer="0.39370078740157483"/>
      <pageSetup scale="76" fitToHeight="2" orientation="portrait" r:id="rId3"/>
      <headerFooter alignWithMargins="0">
        <oddHeader>&amp;LAnnex 2 - LAQ - Biosafety and biosecurity&amp;R&amp;"Arial,Italic"WORKING DOCUMENT - NOT FOR DISTRIBUTION</oddHeader>
        <oddFooter>&amp;L&amp;P</oddFooter>
      </headerFooter>
    </customSheetView>
  </customSheetViews>
  <mergeCells count="2">
    <mergeCell ref="A62:E62"/>
    <mergeCell ref="A63:E63"/>
  </mergeCells>
  <phoneticPr fontId="1" type="noConversion"/>
  <dataValidations count="1">
    <dataValidation type="list" allowBlank="1" showInputMessage="1" showErrorMessage="1" sqref="D16:D20 D34:D37 D23:D30 D41:D42 D10:D11" xr:uid="{00000000-0002-0000-0B00-000000000000}">
      <formula1>$I$3:$I$6</formula1>
    </dataValidation>
  </dataValidations>
  <hyperlinks>
    <hyperlink ref="A62" r:id="rId4" display="https://creativecommons.org/licenses/by-nc-sa/3.0/igo" xr:uid="{31DAE9CB-9613-4F53-A0BB-4953A8ADACDD}"/>
  </hyperlinks>
  <pageMargins left="0.39370078740157483" right="0.39370078740157483" top="0.98425196850393704" bottom="0.78740157480314965" header="0.51181102362204722" footer="0.39370078740157483"/>
  <pageSetup paperSize="9" scale="86" fitToHeight="15" orientation="landscape" r:id="rId5"/>
  <headerFooter alignWithMargins="0">
    <oddHeader>&amp;L&amp;"Times New Roman,Regular"Annex 2: LAT/Facility - Biorisk management</oddHeader>
  </headerFooter>
  <ignoredErrors>
    <ignoredError sqref="A4 A52:A61 A64:A65538" numberStoredAsText="1"/>
  </ignoredErrors>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1"/>
  </sheetPr>
  <dimension ref="A1:I56"/>
  <sheetViews>
    <sheetView zoomScale="84" zoomScaleNormal="84" workbookViewId="0">
      <selection activeCell="A3" sqref="A3"/>
    </sheetView>
  </sheetViews>
  <sheetFormatPr defaultColWidth="9.140625" defaultRowHeight="12.75" x14ac:dyDescent="0.2"/>
  <cols>
    <col min="1" max="1" width="6.7109375" style="22" customWidth="1"/>
    <col min="2" max="2" width="70.7109375" style="17" customWidth="1"/>
    <col min="3" max="3" width="12.7109375" style="22" customWidth="1"/>
    <col min="4" max="4" width="15.5703125" style="22" customWidth="1"/>
    <col min="5" max="5" width="60.7109375" style="16" customWidth="1"/>
    <col min="6" max="7" width="9.140625" style="26"/>
    <col min="8" max="10" width="9.140625" style="17"/>
    <col min="11" max="11" width="9.140625" style="17" customWidth="1"/>
    <col min="12" max="16384" width="9.140625" style="17"/>
  </cols>
  <sheetData>
    <row r="1" spans="1:9" ht="21.95" customHeight="1" x14ac:dyDescent="0.2"/>
    <row r="2" spans="1:9" ht="21.95" customHeight="1" x14ac:dyDescent="0.2"/>
    <row r="3" spans="1:9" ht="24.75" x14ac:dyDescent="0.2">
      <c r="A3" s="219" t="s">
        <v>122</v>
      </c>
      <c r="B3" s="38" t="str">
        <f>Language!B168</f>
        <v xml:space="preserve">Public health functions </v>
      </c>
      <c r="C3" s="34" t="str">
        <f>IFERROR(AVERAGE(G14:G31),"")</f>
        <v/>
      </c>
      <c r="D3" s="20"/>
      <c r="E3" s="21"/>
      <c r="I3" s="22">
        <v>1</v>
      </c>
    </row>
    <row r="4" spans="1:9" ht="15" x14ac:dyDescent="0.2">
      <c r="A4" s="48"/>
      <c r="B4" s="42" t="str">
        <f>Language!B39</f>
        <v>Possible answers (unless otherwise advised): 1.Yes; 2.Partial; 3.No; 4.Non applicable</v>
      </c>
      <c r="C4" s="48"/>
      <c r="D4" s="52"/>
      <c r="E4" s="44"/>
      <c r="I4" s="22">
        <v>2</v>
      </c>
    </row>
    <row r="5" spans="1:9" ht="15" x14ac:dyDescent="0.2">
      <c r="A5" s="48"/>
      <c r="B5" s="226" t="str">
        <f>Language!B373</f>
        <v>The following questions aim to facilitate the assessment of the laboratory core capacities and may include functions related to SARS-CoV-2 testing</v>
      </c>
      <c r="C5" s="48"/>
      <c r="D5" s="52"/>
      <c r="E5" s="44"/>
      <c r="I5" s="22">
        <v>3</v>
      </c>
    </row>
    <row r="6" spans="1:9" ht="15" x14ac:dyDescent="0.2">
      <c r="A6" s="48"/>
      <c r="B6" s="226"/>
      <c r="C6" s="48"/>
      <c r="D6" s="52"/>
      <c r="E6" s="44"/>
      <c r="I6" s="22">
        <v>4</v>
      </c>
    </row>
    <row r="7" spans="1:9" ht="34.5" customHeight="1" x14ac:dyDescent="0.2">
      <c r="A7" s="48"/>
      <c r="B7" s="121" t="str">
        <f>Language!B344</f>
        <v>Type of laboratory:</v>
      </c>
      <c r="C7" s="48"/>
      <c r="D7" s="48" t="str">
        <f>Language!B347</f>
        <v>1 (Yes) / 2 (No)</v>
      </c>
      <c r="E7" s="52" t="str">
        <f>Language!B38</f>
        <v>Provide here the answer to the open question/s and/or insert any additional information</v>
      </c>
    </row>
    <row r="8" spans="1:9" ht="15" x14ac:dyDescent="0.2">
      <c r="A8" s="52" t="s">
        <v>123</v>
      </c>
      <c r="B8" s="272" t="str">
        <f>Language!B345</f>
        <v>SARS-CoV-2 national reference laboratory</v>
      </c>
      <c r="C8" s="202"/>
      <c r="D8" s="195"/>
      <c r="E8" s="181"/>
      <c r="I8" s="22"/>
    </row>
    <row r="9" spans="1:9" ht="15" x14ac:dyDescent="0.2">
      <c r="A9" s="52">
        <v>10.199999999999999</v>
      </c>
      <c r="B9" s="201" t="str">
        <f>Language!B346</f>
        <v>Other laboratory</v>
      </c>
      <c r="C9" s="202"/>
      <c r="D9" s="195"/>
      <c r="E9" s="181"/>
      <c r="I9" s="22"/>
    </row>
    <row r="10" spans="1:9" ht="15" x14ac:dyDescent="0.2">
      <c r="B10" s="200"/>
      <c r="C10" s="48"/>
      <c r="D10" s="52"/>
      <c r="E10" s="44"/>
      <c r="I10" s="22"/>
    </row>
    <row r="11" spans="1:9" ht="15" x14ac:dyDescent="0.2">
      <c r="A11" s="52"/>
      <c r="B11" s="51"/>
      <c r="C11" s="48"/>
      <c r="D11" s="52"/>
      <c r="E11" s="44"/>
    </row>
    <row r="12" spans="1:9" ht="45" x14ac:dyDescent="0.2">
      <c r="A12" s="52"/>
      <c r="B12" s="51"/>
      <c r="C12" s="52" t="str">
        <f>Language!B36</f>
        <v>Documents to be collected</v>
      </c>
      <c r="D12" s="52" t="str">
        <f>Language!B37</f>
        <v>1; 2; 3; 4</v>
      </c>
      <c r="E12" s="52" t="str">
        <f>Language!B38</f>
        <v>Provide here the answer to the open question/s and/or insert any additional information</v>
      </c>
    </row>
    <row r="13" spans="1:9" ht="24.75" x14ac:dyDescent="0.2">
      <c r="B13" s="121" t="str">
        <f>Language!B169</f>
        <v>Surveillance and response</v>
      </c>
      <c r="C13" s="38"/>
    </row>
    <row r="14" spans="1:9" ht="30" x14ac:dyDescent="0.2">
      <c r="A14" s="52">
        <v>10.3</v>
      </c>
      <c r="B14" s="136" t="str">
        <f>Language!B170</f>
        <v>If non reference laboratory assessed, does the laboratory know the designated national reference laboratories for SARS-CoV-2 testing?</v>
      </c>
      <c r="C14" s="55"/>
      <c r="D14" s="64"/>
      <c r="E14" s="57"/>
      <c r="F14" s="26" t="str">
        <f>IF(D14=1,1,IF(D14=3,0,IF(D14=2,0.5,"")))</f>
        <v/>
      </c>
      <c r="G14" s="26" t="str">
        <f>F14</f>
        <v/>
      </c>
    </row>
    <row r="15" spans="1:9" ht="30" x14ac:dyDescent="0.2">
      <c r="A15" s="52">
        <v>10.4</v>
      </c>
      <c r="B15" s="271" t="str">
        <f>Language!B348</f>
        <v>If national reference laboratory assessed, does the laboratory know the designated international WHO COVID-19 reference laboratories?</v>
      </c>
      <c r="C15" s="55"/>
      <c r="D15" s="64"/>
      <c r="E15" s="57"/>
      <c r="F15" s="26" t="str">
        <f>IF(D15=1,1,IF(D15=3,0,IF(D15=2,0.5,"")))</f>
        <v/>
      </c>
      <c r="G15" s="26" t="str">
        <f>F15</f>
        <v/>
      </c>
    </row>
    <row r="16" spans="1:9" ht="15" x14ac:dyDescent="0.2">
      <c r="A16" s="52">
        <v>10.5</v>
      </c>
      <c r="B16" s="271" t="str">
        <f>Language!B171</f>
        <v>Is the laboratory part of a national surveillance network ?</v>
      </c>
      <c r="C16" s="55"/>
      <c r="D16" s="64"/>
      <c r="E16" s="57"/>
      <c r="F16" s="26" t="str">
        <f>IF(D16=1,1,IF(D16=3,0,IF(D16=2,0.5,"")))</f>
        <v/>
      </c>
      <c r="G16" s="26" t="str">
        <f>F16</f>
        <v/>
      </c>
    </row>
    <row r="17" spans="1:7" ht="30" x14ac:dyDescent="0.2">
      <c r="A17" s="68">
        <v>10.6</v>
      </c>
      <c r="B17" s="271" t="str">
        <f>Language!B352</f>
        <v>If national reference laboratory assessed, is the laboratory part of an international surveillance network ?</v>
      </c>
      <c r="C17" s="55"/>
      <c r="D17" s="64"/>
      <c r="E17" s="57"/>
      <c r="F17" s="26" t="str">
        <f>IF(D17=1,1,IF(D17=3,0,IF(D17=2,0.5,"")))</f>
        <v/>
      </c>
      <c r="G17" s="26" t="str">
        <f>F17</f>
        <v/>
      </c>
    </row>
    <row r="18" spans="1:7" ht="30" x14ac:dyDescent="0.2">
      <c r="A18" s="68">
        <v>10.7</v>
      </c>
      <c r="B18" s="136" t="str">
        <f>Language!B172</f>
        <v>Has the laboratory defined responsibilities in national preparedness and response to public health emergencies like (but not limited to) COVID-19 outbreak?</v>
      </c>
      <c r="C18" s="55"/>
      <c r="D18" s="64"/>
      <c r="E18" s="57"/>
      <c r="F18" s="26" t="str">
        <f>IF(D18=1,1,IF(D18=3,0,IF(D18=2,0.5,"")))</f>
        <v/>
      </c>
      <c r="G18" s="26" t="str">
        <f>F18</f>
        <v/>
      </c>
    </row>
    <row r="19" spans="1:7" ht="15" customHeight="1" x14ac:dyDescent="0.2">
      <c r="B19" s="143"/>
    </row>
    <row r="20" spans="1:7" ht="24.75" x14ac:dyDescent="0.2">
      <c r="B20" s="144" t="str">
        <f>Language!B173</f>
        <v>Specimens</v>
      </c>
      <c r="C20" s="38"/>
    </row>
    <row r="21" spans="1:7" ht="30" x14ac:dyDescent="0.2">
      <c r="A21" s="68">
        <v>10.8</v>
      </c>
      <c r="B21" s="136" t="str">
        <f>Language!B174</f>
        <v>Does the laboratory receive specimens from the field during the investigation of public health events or public health surveys?</v>
      </c>
      <c r="C21" s="55"/>
      <c r="D21" s="64"/>
      <c r="E21" s="57"/>
      <c r="F21" s="26" t="str">
        <f t="shared" ref="F21:F27" si="0">IF(D21=1,1,IF(D21=3,0,IF(D21=2,0.5,"")))</f>
        <v/>
      </c>
      <c r="G21" s="26" t="str">
        <f t="shared" ref="G21:G27" si="1">F21</f>
        <v/>
      </c>
    </row>
    <row r="22" spans="1:7" ht="30" x14ac:dyDescent="0.2">
      <c r="A22" s="68">
        <v>10.9</v>
      </c>
      <c r="B22" s="191" t="str">
        <f>Language!B350</f>
        <v>Does the laboratory give advice on specimen collection and transport practices from the field during the investigation of public health emergencies?</v>
      </c>
      <c r="C22" s="55"/>
      <c r="D22" s="64"/>
      <c r="E22" s="57"/>
      <c r="F22" s="26" t="str">
        <f t="shared" si="0"/>
        <v/>
      </c>
      <c r="G22" s="26" t="str">
        <f t="shared" si="1"/>
        <v/>
      </c>
    </row>
    <row r="23" spans="1:7" ht="45" x14ac:dyDescent="0.2">
      <c r="A23" s="138">
        <v>10.1</v>
      </c>
      <c r="B23" s="136" t="str">
        <f>Language!B175</f>
        <v>Does the laboratory have outreach arrangements with clinical health care facilities for specimen collection and transport practices from the field during the investigation of public health emergencies?</v>
      </c>
      <c r="C23" s="55"/>
      <c r="D23" s="64"/>
      <c r="E23" s="57"/>
      <c r="F23" s="26" t="str">
        <f t="shared" si="0"/>
        <v/>
      </c>
      <c r="G23" s="26" t="str">
        <f t="shared" si="1"/>
        <v/>
      </c>
    </row>
    <row r="24" spans="1:7" ht="45" x14ac:dyDescent="0.2">
      <c r="A24" s="138">
        <v>10.11</v>
      </c>
      <c r="B24" s="136" t="str">
        <f>Language!B176</f>
        <v>Does the laboratory have a stock of emergency laboratory sampling kits (personal protective equipment, sample collection material, transport media, sample transport packaging)?</v>
      </c>
      <c r="C24" s="55"/>
      <c r="D24" s="64"/>
      <c r="E24" s="57"/>
      <c r="F24" s="26" t="str">
        <f t="shared" si="0"/>
        <v/>
      </c>
      <c r="G24" s="26" t="str">
        <f t="shared" si="1"/>
        <v/>
      </c>
    </row>
    <row r="25" spans="1:7" ht="45" x14ac:dyDescent="0.2">
      <c r="A25" s="138">
        <v>10.119999999999999</v>
      </c>
      <c r="B25" s="191" t="str">
        <f>Language!B177</f>
        <v>If non reference laboratory assessed, does the laboratory refer specimens or isolates to a national reference laboratory for public health purpose (e.g. routine surveillance, outbreak investigation)?</v>
      </c>
      <c r="C25" s="55"/>
      <c r="D25" s="64"/>
      <c r="E25" s="57"/>
      <c r="F25" s="26" t="str">
        <f t="shared" si="0"/>
        <v/>
      </c>
      <c r="G25" s="26" t="str">
        <f t="shared" si="1"/>
        <v/>
      </c>
    </row>
    <row r="26" spans="1:7" ht="30" x14ac:dyDescent="0.2">
      <c r="A26" s="138">
        <v>10.130000000000001</v>
      </c>
      <c r="B26" s="191" t="str">
        <f>Language!B351</f>
        <v>Does the lab receive clinical specimens from local laboratories for confirmation and other tests?</v>
      </c>
      <c r="C26" s="55"/>
      <c r="D26" s="64"/>
      <c r="E26" s="57"/>
      <c r="F26" s="26" t="str">
        <f t="shared" si="0"/>
        <v/>
      </c>
      <c r="G26" s="26" t="str">
        <f t="shared" si="1"/>
        <v/>
      </c>
    </row>
    <row r="27" spans="1:7" ht="45" x14ac:dyDescent="0.2">
      <c r="A27" s="138">
        <v>10.14</v>
      </c>
      <c r="B27" s="271" t="str">
        <f>Language!B349</f>
        <v>If national reference laboratory assessed, does the laboratory refer specimens or isolates to an international reference laboratory for public health purposes (e.g. routine surveillance, outbreak investigation)?</v>
      </c>
      <c r="C27" s="55"/>
      <c r="D27" s="64"/>
      <c r="E27" s="57"/>
      <c r="F27" s="26" t="str">
        <f t="shared" si="0"/>
        <v/>
      </c>
      <c r="G27" s="26" t="str">
        <f t="shared" si="1"/>
        <v/>
      </c>
    </row>
    <row r="28" spans="1:7" ht="15" customHeight="1" x14ac:dyDescent="0.2">
      <c r="B28" s="143"/>
    </row>
    <row r="29" spans="1:7" ht="24.75" x14ac:dyDescent="0.2">
      <c r="B29" s="144" t="str">
        <f>Language!B178</f>
        <v>Reporting</v>
      </c>
      <c r="C29" s="38"/>
    </row>
    <row r="30" spans="1:7" ht="30" x14ac:dyDescent="0.2">
      <c r="A30" s="138">
        <v>10.15</v>
      </c>
      <c r="B30" s="136" t="str">
        <f>Language!B179</f>
        <v>Is COVID-19-related reporting to public health authorities established and implemented?</v>
      </c>
      <c r="C30" s="55"/>
      <c r="D30" s="64"/>
      <c r="E30" s="57"/>
      <c r="F30" s="26" t="str">
        <f>IF(D30=1,1,IF(D30=3,0,IF(D30=2,0.5,"")))</f>
        <v/>
      </c>
      <c r="G30" s="26" t="str">
        <f>F30</f>
        <v/>
      </c>
    </row>
    <row r="31" spans="1:7" ht="30" x14ac:dyDescent="0.2">
      <c r="A31" s="138">
        <v>10.16</v>
      </c>
      <c r="B31" s="136" t="str">
        <f>Language!B180</f>
        <v>If yes, is there a standardized form/document to report notificable diseases or other events?</v>
      </c>
      <c r="C31" s="65" t="s">
        <v>97</v>
      </c>
      <c r="D31" s="64"/>
      <c r="E31" s="57"/>
      <c r="F31" s="26" t="str">
        <f>IF(D31=1,1,IF(D31=3,0,IF(D31=2,0.5,"")))</f>
        <v/>
      </c>
      <c r="G31" s="26" t="str">
        <f>F31</f>
        <v/>
      </c>
    </row>
    <row r="32" spans="1:7" ht="15" customHeight="1" x14ac:dyDescent="0.2">
      <c r="A32" s="138"/>
    </row>
    <row r="33" spans="1:3" ht="24.75" x14ac:dyDescent="0.2">
      <c r="A33" s="138"/>
      <c r="B33" s="122" t="str">
        <f>Language!B181</f>
        <v>Comments</v>
      </c>
      <c r="C33" s="38"/>
    </row>
    <row r="34" spans="1:3" ht="15" x14ac:dyDescent="0.2">
      <c r="A34" s="52"/>
    </row>
    <row r="35" spans="1:3" ht="15" x14ac:dyDescent="0.2">
      <c r="A35" s="225"/>
    </row>
    <row r="36" spans="1:3" ht="15" x14ac:dyDescent="0.2">
      <c r="A36" s="138"/>
    </row>
    <row r="37" spans="1:3" x14ac:dyDescent="0.2">
      <c r="A37" s="193"/>
    </row>
    <row r="39" spans="1:3" ht="15" x14ac:dyDescent="0.2">
      <c r="A39" s="52"/>
    </row>
    <row r="40" spans="1:3" ht="15" x14ac:dyDescent="0.2">
      <c r="A40" s="52"/>
    </row>
    <row r="41" spans="1:3" ht="15" x14ac:dyDescent="0.2">
      <c r="A41" s="52"/>
    </row>
    <row r="42" spans="1:3" ht="15" x14ac:dyDescent="0.2">
      <c r="A42" s="52"/>
    </row>
    <row r="55" spans="1:5" ht="21.95" customHeight="1" x14ac:dyDescent="0.2">
      <c r="A55" s="311" t="s">
        <v>1896</v>
      </c>
      <c r="B55" s="311"/>
      <c r="C55" s="311"/>
      <c r="D55" s="311"/>
      <c r="E55" s="311"/>
    </row>
    <row r="56" spans="1:5" ht="21.95" customHeight="1" x14ac:dyDescent="0.2">
      <c r="A56" s="312" t="s">
        <v>1897</v>
      </c>
      <c r="B56" s="312"/>
      <c r="C56" s="312"/>
      <c r="D56" s="312"/>
      <c r="E56" s="312"/>
    </row>
  </sheetData>
  <sheetProtection sheet="1"/>
  <customSheetViews>
    <customSheetView guid="{16BD123E-21AA-4DA4-B477-56A28E780F44}" fitToPage="1">
      <selection activeCell="B9" sqref="B9"/>
      <pageMargins left="0.39370078740157483" right="0.39370078740157483" top="0.98425196850393704" bottom="0.78740157480314965" header="0.51181102362204722" footer="0.39370078740157483"/>
      <pageSetup paperSize="9" scale="73" orientation="portrait" r:id="rId1"/>
      <headerFooter alignWithMargins="0">
        <oddHeader>&amp;LAnnex 2 - LAQ - Public health functions&amp;R&amp;"Arial,Italic"WORKING DOCUMENT - NOT FOR DISTRIBUTION</oddHeader>
        <oddFooter>&amp;L&amp;P</oddFooter>
      </headerFooter>
    </customSheetView>
    <customSheetView guid="{F20950B5-8E18-4725-A4D5-C46AEC554D85}" fitToPage="1" showRuler="0">
      <selection activeCell="C6" sqref="C6"/>
      <pageMargins left="0.39370078740157483" right="0.39370078740157483" top="0.98425196850393704" bottom="0.78740157480314965" header="0.51181102362204722" footer="0.39370078740157483"/>
      <pageSetup paperSize="9" scale="73" orientation="portrait" r:id="rId2"/>
      <headerFooter alignWithMargins="0">
        <oddHeader>&amp;LAnnex 2 - LAQ - Public health functions&amp;R&amp;"Arial,Italic"WORKING DOCUMENT - NOT FOR DISTRIBUTION</oddHeader>
        <oddFooter>&amp;L&amp;P</oddFooter>
      </headerFooter>
    </customSheetView>
    <customSheetView guid="{23E97C69-870E-4B81-B9F8-7E314BCA18CA}" showPageBreaks="1" fitToPage="1" printArea="1" showRuler="0">
      <selection activeCell="A9" sqref="A9"/>
      <pageMargins left="0.39370078740157483" right="0.39370078740157483" top="0.98425196850393704" bottom="0.78740157480314965" header="0.51181102362204722" footer="0.39370078740157483"/>
      <pageSetup paperSize="9" scale="73" orientation="portrait" r:id="rId3"/>
      <headerFooter alignWithMargins="0">
        <oddHeader>&amp;LAnnex 2 - LAQ - Public health functions&amp;R&amp;"Arial,Italic"WORKING DOCUMENT - NOT FOR DISTRIBUTION</oddHeader>
        <oddFooter>&amp;L&amp;P</oddFooter>
      </headerFooter>
    </customSheetView>
  </customSheetViews>
  <mergeCells count="2">
    <mergeCell ref="A55:E55"/>
    <mergeCell ref="A56:E56"/>
  </mergeCells>
  <phoneticPr fontId="1" type="noConversion"/>
  <dataValidations count="2">
    <dataValidation type="list" allowBlank="1" showInputMessage="1" showErrorMessage="1" sqref="D8:D9" xr:uid="{00000000-0002-0000-0C00-000000000000}">
      <formula1>$I$3:$I$10</formula1>
    </dataValidation>
    <dataValidation type="list" allowBlank="1" showInputMessage="1" showErrorMessage="1" sqref="D14:D18 D21:D27 D30:D31" xr:uid="{00000000-0002-0000-0C00-000001000000}">
      <formula1>$I$3:$I$6</formula1>
    </dataValidation>
  </dataValidations>
  <hyperlinks>
    <hyperlink ref="A55" r:id="rId4" display="https://creativecommons.org/licenses/by-nc-sa/3.0/igo" xr:uid="{BECB5705-B62E-4C36-8A14-F0D833C093FC}"/>
  </hyperlinks>
  <pageMargins left="0.39370078740157483" right="0.39370078740157483" top="0.98425196850393704" bottom="0.78740157480314965" header="0.51181102362204722" footer="0.39370078740157483"/>
  <pageSetup paperSize="9" scale="86" fitToHeight="8" orientation="landscape" r:id="rId5"/>
  <headerFooter alignWithMargins="0">
    <oddHeader>&amp;L&amp;"Times New Roman,Regular"Annex 2: LAT/Facility - Public health functions</oddHeader>
  </headerFooter>
  <ignoredErrors>
    <ignoredError sqref="A4 A44:A54 A57:A65538" numberStoredAsText="1"/>
  </ignoredErrors>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1"/>
  </sheetPr>
  <dimension ref="A1:AS388"/>
  <sheetViews>
    <sheetView workbookViewId="0">
      <selection activeCell="A3" sqref="A3"/>
    </sheetView>
  </sheetViews>
  <sheetFormatPr defaultColWidth="8.7109375" defaultRowHeight="12.75" x14ac:dyDescent="0.2"/>
  <cols>
    <col min="1" max="1" width="8" style="22" customWidth="1"/>
    <col min="2" max="2" width="71.42578125" style="17" customWidth="1"/>
    <col min="3" max="3" width="12.7109375" style="22" customWidth="1"/>
    <col min="4" max="4" width="14" style="22" customWidth="1"/>
    <col min="5" max="5" width="55" style="16" customWidth="1"/>
    <col min="6" max="6" width="15.28515625" style="26" customWidth="1"/>
    <col min="7" max="7" width="11.7109375" style="26" customWidth="1"/>
    <col min="8" max="8" width="25.85546875" style="17" customWidth="1"/>
    <col min="9" max="9" width="11.140625" customWidth="1"/>
  </cols>
  <sheetData>
    <row r="1" spans="1:45" ht="21.95" customHeight="1" x14ac:dyDescent="0.2"/>
    <row r="2" spans="1:45" ht="21.95" customHeight="1" x14ac:dyDescent="0.2"/>
    <row r="3" spans="1:45" ht="49.5" x14ac:dyDescent="0.2">
      <c r="A3" s="192" t="s">
        <v>124</v>
      </c>
      <c r="B3" s="38" t="str">
        <f>Language!B235</f>
        <v>SARS-CoV-2 testing capacity and capability</v>
      </c>
      <c r="C3" s="34" t="str">
        <f>IFERROR(AVERAGE(G10:G38),"")</f>
        <v/>
      </c>
      <c r="D3" s="20"/>
      <c r="E3" s="21"/>
      <c r="I3" s="208">
        <v>1</v>
      </c>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row>
    <row r="4" spans="1:45" ht="15" x14ac:dyDescent="0.2">
      <c r="B4" s="42" t="str">
        <f>Language!B39</f>
        <v>Possible answers (unless otherwise advised): 1.Yes; 2.Partial; 3.No; 4.Non applicable</v>
      </c>
      <c r="C4" s="71"/>
      <c r="D4" s="52"/>
      <c r="E4" s="44"/>
      <c r="I4" s="208">
        <v>2</v>
      </c>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row>
    <row r="5" spans="1:45" ht="15" x14ac:dyDescent="0.2">
      <c r="B5" s="226" t="str">
        <f>Language!B375</f>
        <v xml:space="preserve">The following questions relate specifically to SARS-CoV-2 testing. </v>
      </c>
      <c r="C5" s="71"/>
      <c r="D5" s="52"/>
      <c r="E5" s="44"/>
      <c r="I5" s="208">
        <v>3</v>
      </c>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row>
    <row r="6" spans="1:45" ht="15" x14ac:dyDescent="0.2">
      <c r="B6" s="72"/>
      <c r="C6" s="52"/>
      <c r="D6" s="52"/>
      <c r="E6" s="52"/>
      <c r="I6" s="208">
        <v>4</v>
      </c>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row>
    <row r="7" spans="1:45" ht="15" x14ac:dyDescent="0.2">
      <c r="B7" s="72"/>
      <c r="C7" s="52"/>
      <c r="D7" s="52"/>
      <c r="E7" s="52"/>
      <c r="I7" s="208"/>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row>
    <row r="8" spans="1:45" ht="30" x14ac:dyDescent="0.2">
      <c r="B8" s="121" t="str">
        <f>Language!B376</f>
        <v>Laboratory capacity for SARS-CoV-2 testing</v>
      </c>
      <c r="C8" s="52" t="str">
        <f>Language!B36</f>
        <v>Documents to be collected</v>
      </c>
      <c r="D8" s="52" t="str">
        <f>Language!B37</f>
        <v>1; 2; 3; 4</v>
      </c>
      <c r="E8" s="52" t="str">
        <f>Language!B38</f>
        <v>Provide here the answer to the open question/s and/or insert any additional information</v>
      </c>
      <c r="I8" s="208"/>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row>
    <row r="9" spans="1:45" ht="19.5" x14ac:dyDescent="0.2">
      <c r="B9" s="144"/>
      <c r="C9" s="19"/>
      <c r="E9" s="206"/>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row>
    <row r="10" spans="1:45" ht="30" x14ac:dyDescent="0.2">
      <c r="A10" s="52" t="s">
        <v>125</v>
      </c>
      <c r="B10" s="45" t="str">
        <f>Language!B236</f>
        <v>Are COVID-19 specific collection procedures documented and available to relevant personnel?</v>
      </c>
      <c r="C10" s="59" t="s">
        <v>97</v>
      </c>
      <c r="D10" s="64"/>
      <c r="E10" s="57"/>
      <c r="F10" s="26" t="str">
        <f t="shared" ref="F10:F38" si="0">IF(D10=1,1,IF(D10=3,0,IF(D10=2,0.5,"")))</f>
        <v/>
      </c>
      <c r="G10" s="26" t="str">
        <f t="shared" ref="G10:G38" si="1">F10</f>
        <v/>
      </c>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row>
    <row r="11" spans="1:45" ht="30" x14ac:dyDescent="0.2">
      <c r="A11" s="52" t="s">
        <v>126</v>
      </c>
      <c r="B11" s="158" t="str">
        <f>Language!B324</f>
        <v>Are specimen handling and SARS-CoV-2 testing procedures (RNA extraction, RT-PCR, serology, etc.) written and readily available to staff, as relevant?</v>
      </c>
      <c r="C11" s="73" t="s">
        <v>97</v>
      </c>
      <c r="D11" s="74"/>
      <c r="E11" s="57"/>
      <c r="F11" s="26" t="str">
        <f t="shared" si="0"/>
        <v/>
      </c>
      <c r="G11" s="26" t="str">
        <f t="shared" si="1"/>
        <v/>
      </c>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row>
    <row r="12" spans="1:45" ht="32.25" customHeight="1" x14ac:dyDescent="0.2">
      <c r="A12" s="52">
        <v>11.3</v>
      </c>
      <c r="B12" s="164" t="str">
        <f>Language!B394</f>
        <v>Has the testing procedure for SARS-CoV-2 been verified before starting regular testing?</v>
      </c>
      <c r="C12" s="73" t="s">
        <v>97</v>
      </c>
      <c r="D12" s="64"/>
      <c r="E12" s="57"/>
      <c r="F12" s="26" t="str">
        <f t="shared" si="0"/>
        <v/>
      </c>
      <c r="G12" s="26" t="str">
        <f t="shared" si="1"/>
        <v/>
      </c>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row>
    <row r="13" spans="1:45" ht="45" x14ac:dyDescent="0.2">
      <c r="A13" s="68">
        <v>11.4</v>
      </c>
      <c r="B13" s="164" t="str">
        <f>Language!B325</f>
        <v>Are current versions of published standards and other similar documents in use in the laboratory for SARS-CoV-2 testing available (e.g. norms, guidelines, instrument manuals, test kit inserts etc.)?</v>
      </c>
      <c r="C13" s="73" t="s">
        <v>97</v>
      </c>
      <c r="D13" s="74"/>
      <c r="E13" s="57"/>
      <c r="F13" s="26" t="str">
        <f t="shared" si="0"/>
        <v/>
      </c>
      <c r="G13" s="26" t="str">
        <f t="shared" si="1"/>
        <v/>
      </c>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row>
    <row r="14" spans="1:45" ht="15" x14ac:dyDescent="0.2">
      <c r="A14" s="68">
        <v>11.5</v>
      </c>
      <c r="B14" s="164" t="str">
        <f>Language!B326</f>
        <v>Are procedures in place to report SARS-CoV-2 testing results?</v>
      </c>
      <c r="C14" s="59" t="s">
        <v>97</v>
      </c>
      <c r="D14" s="64"/>
      <c r="E14" s="57"/>
      <c r="F14" s="26" t="str">
        <f t="shared" si="0"/>
        <v/>
      </c>
      <c r="G14" s="26" t="str">
        <f t="shared" si="1"/>
        <v/>
      </c>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row>
    <row r="15" spans="1:45" ht="30" x14ac:dyDescent="0.2">
      <c r="A15" s="68">
        <v>11.6</v>
      </c>
      <c r="B15" s="164" t="str">
        <f>Language!B327</f>
        <v>Has a risk assessment related to the procedures undertaken for SARS-CoV-2 testing in the laboratory been performed and documented?</v>
      </c>
      <c r="C15" s="55" t="s">
        <v>97</v>
      </c>
      <c r="D15" s="64"/>
      <c r="E15" s="57"/>
      <c r="F15" s="26" t="str">
        <f t="shared" si="0"/>
        <v/>
      </c>
      <c r="G15" s="26" t="str">
        <f t="shared" si="1"/>
        <v/>
      </c>
      <c r="I15" s="216" t="s">
        <v>760</v>
      </c>
      <c r="J15" s="217" t="e">
        <f>AVERAGE(#REF!,#REF!,#REF!)</f>
        <v>#REF!</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row>
    <row r="16" spans="1:45" ht="30" x14ac:dyDescent="0.2">
      <c r="A16" s="68">
        <v>11.7</v>
      </c>
      <c r="B16" s="164" t="str">
        <f>Language!B328</f>
        <v>Are written biosafety procedures related to the handling and management of specimens tested for SARS-CoV-2 available?</v>
      </c>
      <c r="C16" s="55" t="s">
        <v>97</v>
      </c>
      <c r="D16" s="64"/>
      <c r="E16" s="57"/>
      <c r="F16" s="26" t="str">
        <f t="shared" si="0"/>
        <v/>
      </c>
      <c r="G16" s="26" t="str">
        <f t="shared" si="1"/>
        <v/>
      </c>
      <c r="I16" s="216" t="s">
        <v>779</v>
      </c>
      <c r="J16" s="217" t="e">
        <f>AVERAGE(#REF!,#REF!,#REF!)</f>
        <v>#REF!</v>
      </c>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row>
    <row r="17" spans="1:45" ht="30.75" customHeight="1" x14ac:dyDescent="0.2">
      <c r="A17" s="52">
        <v>11.8</v>
      </c>
      <c r="B17" s="164" t="str">
        <f>Language!B329</f>
        <v>Are appropriate PPE for the handling and testing of specimens for SARS-CoV-2 available?</v>
      </c>
      <c r="C17" s="55"/>
      <c r="D17" s="64"/>
      <c r="E17" s="57"/>
      <c r="F17" s="26" t="str">
        <f t="shared" si="0"/>
        <v/>
      </c>
      <c r="G17" s="26" t="str">
        <f t="shared" si="1"/>
        <v/>
      </c>
      <c r="I17" s="216"/>
      <c r="J17" s="217"/>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row>
    <row r="18" spans="1:45" ht="15" x14ac:dyDescent="0.2">
      <c r="A18" s="68">
        <v>11.9</v>
      </c>
      <c r="B18" s="164" t="str">
        <f>Language!B330</f>
        <v>Are personnel trained in running SARS-CoV-2 testing?</v>
      </c>
      <c r="C18" s="55"/>
      <c r="D18" s="64"/>
      <c r="E18" s="57"/>
      <c r="F18" s="26" t="str">
        <f t="shared" si="0"/>
        <v/>
      </c>
      <c r="G18" s="26" t="str">
        <f t="shared" si="1"/>
        <v/>
      </c>
      <c r="I18" s="216"/>
      <c r="J18" s="217"/>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row>
    <row r="19" spans="1:45" ht="15" x14ac:dyDescent="0.2">
      <c r="A19" s="139">
        <v>11.1</v>
      </c>
      <c r="B19" s="164" t="str">
        <f>Language!B331</f>
        <v xml:space="preserve">   If yes, with which technique and on which platform? </v>
      </c>
      <c r="C19" s="55"/>
      <c r="D19" s="67"/>
      <c r="E19" s="57"/>
      <c r="I19" s="216"/>
      <c r="J19" s="217"/>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row>
    <row r="20" spans="1:45" ht="30" x14ac:dyDescent="0.2">
      <c r="A20" s="52">
        <v>11.11</v>
      </c>
      <c r="B20" s="164" t="str">
        <f>Language!B393</f>
        <v>Has laboratory staff been assessed for competency before testing for SARS-CoV-2?</v>
      </c>
      <c r="C20" s="55"/>
      <c r="D20" s="64"/>
      <c r="E20" s="57"/>
      <c r="F20" s="26" t="str">
        <f t="shared" si="0"/>
        <v/>
      </c>
      <c r="G20" s="26" t="str">
        <f t="shared" si="1"/>
        <v/>
      </c>
      <c r="I20" s="216"/>
      <c r="J20" s="217"/>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row>
    <row r="21" spans="1:45" ht="15" x14ac:dyDescent="0.2">
      <c r="A21" s="52">
        <v>11.12</v>
      </c>
      <c r="B21" s="137" t="str">
        <f>Language!B334</f>
        <v>Is equipment used for SARS-CoV-2 testing adequately maintained?</v>
      </c>
      <c r="C21" s="59" t="s">
        <v>97</v>
      </c>
      <c r="D21" s="64"/>
      <c r="E21" s="57"/>
      <c r="F21" s="26" t="str">
        <f t="shared" si="0"/>
        <v/>
      </c>
      <c r="G21" s="26" t="str">
        <f t="shared" si="1"/>
        <v/>
      </c>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row>
    <row r="22" spans="1:45" ht="30" x14ac:dyDescent="0.2">
      <c r="A22" s="68">
        <v>11.13</v>
      </c>
      <c r="B22" s="137" t="str">
        <f>Language!B335</f>
        <v>Is a validated biological safety cabinet (BSC) available to perform the initial processing of the specimens (before virus inactivation)?</v>
      </c>
      <c r="C22" s="59"/>
      <c r="D22" s="64"/>
      <c r="E22" s="57"/>
      <c r="F22" s="26" t="str">
        <f t="shared" si="0"/>
        <v/>
      </c>
      <c r="G22" s="26" t="str">
        <f t="shared" si="1"/>
        <v/>
      </c>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row>
    <row r="23" spans="1:45" ht="15.75" customHeight="1" x14ac:dyDescent="0.2">
      <c r="A23" s="52">
        <v>11.14</v>
      </c>
      <c r="B23" s="137" t="str">
        <f>Language!B336</f>
        <v>Are the necessary reagents for SARS-CoV-2 testing available?</v>
      </c>
      <c r="C23" s="59"/>
      <c r="D23" s="64"/>
      <c r="E23" s="57"/>
      <c r="F23" s="26" t="str">
        <f t="shared" si="0"/>
        <v/>
      </c>
      <c r="G23" s="26" t="str">
        <f t="shared" si="1"/>
        <v/>
      </c>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row>
    <row r="24" spans="1:45" ht="15" x14ac:dyDescent="0.2">
      <c r="A24" s="22">
        <v>11.15</v>
      </c>
      <c r="B24" s="158" t="str">
        <f>Language!B337</f>
        <v>Are the reagents required for SARS-CoV-2 testing in-date?</v>
      </c>
      <c r="C24" s="55"/>
      <c r="D24" s="64"/>
      <c r="E24" s="57"/>
      <c r="F24" s="26" t="str">
        <f t="shared" si="0"/>
        <v/>
      </c>
      <c r="G24" s="26" t="str">
        <f t="shared" si="1"/>
        <v/>
      </c>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row>
    <row r="25" spans="1:45" ht="15" x14ac:dyDescent="0.2">
      <c r="A25" s="22">
        <v>11.16</v>
      </c>
      <c r="B25" s="273" t="str">
        <f>Language!B396</f>
        <v>Are the necessary consumables for SARS-CoV-2 testing available?</v>
      </c>
      <c r="C25" s="55"/>
      <c r="D25" s="64"/>
      <c r="E25" s="57"/>
      <c r="F25" s="26" t="str">
        <f t="shared" si="0"/>
        <v/>
      </c>
      <c r="G25" s="26" t="str">
        <f t="shared" si="1"/>
        <v/>
      </c>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row>
    <row r="26" spans="1:45" ht="30" x14ac:dyDescent="0.2">
      <c r="A26" s="22">
        <v>11.17</v>
      </c>
      <c r="B26" s="137" t="str">
        <f>Language!B377</f>
        <v>Are there dedicated equipment for each PCR room (pipettes and pipette tips, microfuge, vortex, etc)?</v>
      </c>
      <c r="C26" s="59"/>
      <c r="D26" s="64"/>
      <c r="E26" s="57"/>
      <c r="F26" s="26" t="str">
        <f t="shared" si="0"/>
        <v/>
      </c>
      <c r="G26" s="26" t="str">
        <f t="shared" si="1"/>
        <v/>
      </c>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row>
    <row r="27" spans="1:45" s="230" customFormat="1" ht="15" x14ac:dyDescent="0.25">
      <c r="A27" s="237"/>
      <c r="B27" s="232"/>
      <c r="C27" s="60"/>
      <c r="D27" s="60"/>
      <c r="E27" s="120"/>
      <c r="F27" s="26"/>
      <c r="G27" s="26"/>
      <c r="H27" s="18"/>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row>
    <row r="28" spans="1:45" s="230" customFormat="1" ht="15" x14ac:dyDescent="0.25">
      <c r="A28" s="237"/>
      <c r="B28" s="146"/>
      <c r="C28" s="60"/>
      <c r="D28" s="60"/>
      <c r="E28" s="120"/>
      <c r="F28" s="26"/>
      <c r="G28" s="26"/>
      <c r="H28" s="18"/>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row>
    <row r="29" spans="1:45" s="230" customFormat="1" ht="15" x14ac:dyDescent="0.25">
      <c r="A29" s="237"/>
      <c r="B29" s="146"/>
      <c r="C29" s="60"/>
      <c r="D29" s="60"/>
      <c r="E29" s="120"/>
      <c r="F29" s="26"/>
      <c r="G29" s="26"/>
      <c r="H29" s="18"/>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row>
    <row r="30" spans="1:45" s="230" customFormat="1" ht="19.5" x14ac:dyDescent="0.25">
      <c r="A30" s="237"/>
      <c r="B30" s="231" t="str">
        <f>Language!B367</f>
        <v>Testing capability for SARS-CoV-2</v>
      </c>
      <c r="C30" s="60"/>
      <c r="D30" s="60"/>
      <c r="E30" s="120"/>
      <c r="F30" s="26"/>
      <c r="G30" s="26"/>
      <c r="H30" s="18"/>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row>
    <row r="31" spans="1:45" ht="30" x14ac:dyDescent="0.2">
      <c r="A31" s="52">
        <v>11.18</v>
      </c>
      <c r="B31" s="137" t="str">
        <f>Language!B338</f>
        <v>Are internal quality controls (IQC) specimens included when performing SARS-CoV-2 testing?</v>
      </c>
      <c r="C31" s="59" t="s">
        <v>97</v>
      </c>
      <c r="D31" s="64"/>
      <c r="E31" s="57"/>
      <c r="F31" s="26" t="str">
        <f t="shared" si="0"/>
        <v/>
      </c>
      <c r="G31" s="26" t="str">
        <f t="shared" si="1"/>
        <v/>
      </c>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row>
    <row r="32" spans="1:45" ht="42" customHeight="1" x14ac:dyDescent="0.2">
      <c r="A32" s="52">
        <v>11.19</v>
      </c>
      <c r="B32" s="158" t="str">
        <f>Language!B339</f>
        <v>Is there a procedure for recording and reporting IQC results for corrective action if not working properly?</v>
      </c>
      <c r="C32" s="55" t="s">
        <v>97</v>
      </c>
      <c r="D32" s="64"/>
      <c r="E32" s="57"/>
      <c r="F32" s="26" t="str">
        <f t="shared" si="0"/>
        <v/>
      </c>
      <c r="G32" s="26" t="str">
        <f t="shared" si="1"/>
        <v/>
      </c>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row>
    <row r="33" spans="1:45" ht="15" x14ac:dyDescent="0.2">
      <c r="A33" s="139">
        <v>11.2</v>
      </c>
      <c r="B33" s="158" t="str">
        <f>Language!B340</f>
        <v>Are corrective actions implemented if IQC results are not acceptable?</v>
      </c>
      <c r="C33" s="55" t="s">
        <v>97</v>
      </c>
      <c r="D33" s="64"/>
      <c r="E33" s="57"/>
      <c r="F33" s="26" t="str">
        <f t="shared" si="0"/>
        <v/>
      </c>
      <c r="G33" s="26" t="str">
        <f t="shared" si="1"/>
        <v/>
      </c>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row>
    <row r="34" spans="1:45" ht="15" x14ac:dyDescent="0.2">
      <c r="A34" s="68">
        <v>11.21</v>
      </c>
      <c r="B34" s="158" t="str">
        <f>Language!B341</f>
        <v>Does the laboratory participate in EQA for the SARS-CoV-2 test?</v>
      </c>
      <c r="C34" s="55" t="s">
        <v>97</v>
      </c>
      <c r="D34" s="64"/>
      <c r="E34" s="57"/>
      <c r="F34" s="26" t="str">
        <f t="shared" si="0"/>
        <v/>
      </c>
      <c r="G34" s="26" t="str">
        <f t="shared" si="1"/>
        <v/>
      </c>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row>
    <row r="35" spans="1:45" ht="29.25" customHeight="1" x14ac:dyDescent="0.2">
      <c r="A35" s="68">
        <v>11.22</v>
      </c>
      <c r="B35" s="158" t="str">
        <f>Language!B342</f>
        <v>Is there a system in place to record and assess EQA results?</v>
      </c>
      <c r="C35" s="55" t="s">
        <v>97</v>
      </c>
      <c r="D35" s="64"/>
      <c r="E35" s="57"/>
      <c r="F35" s="26" t="str">
        <f t="shared" si="0"/>
        <v/>
      </c>
      <c r="G35" s="26" t="str">
        <f t="shared" si="1"/>
        <v/>
      </c>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row>
    <row r="36" spans="1:45" ht="15" x14ac:dyDescent="0.2">
      <c r="A36" s="22">
        <v>11.23</v>
      </c>
      <c r="B36" s="158" t="str">
        <f>Language!B343</f>
        <v>Are corrective actions implemented if EQA results are not acceptable?</v>
      </c>
      <c r="C36" s="55" t="s">
        <v>97</v>
      </c>
      <c r="D36" s="64"/>
      <c r="E36" s="57"/>
      <c r="F36" s="26" t="str">
        <f t="shared" si="0"/>
        <v/>
      </c>
      <c r="G36" s="26" t="str">
        <f t="shared" si="1"/>
        <v/>
      </c>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row>
    <row r="37" spans="1:45" ht="45" x14ac:dyDescent="0.2">
      <c r="A37" s="22">
        <v>11.24</v>
      </c>
      <c r="B37" s="191" t="str">
        <f>Language!B355</f>
        <v>Does the laboratory have arrangements with the SARS-CoV-2 national reference laboratory for referring specimens for confirmation of results, or with a WHO COVID-19 reference laboratory as applicable?</v>
      </c>
      <c r="C37" s="55"/>
      <c r="D37" s="64"/>
      <c r="E37" s="57"/>
      <c r="F37" s="26" t="str">
        <f t="shared" si="0"/>
        <v/>
      </c>
      <c r="G37" s="26" t="str">
        <f t="shared" si="1"/>
        <v/>
      </c>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row>
    <row r="38" spans="1:45" ht="30" x14ac:dyDescent="0.2">
      <c r="A38" s="22">
        <v>11.25</v>
      </c>
      <c r="B38" s="221" t="str">
        <f>Language!B378</f>
        <v>Are personnel trained in troubleshooting SARS-CoV-2 PCR results and a change in assay performance?</v>
      </c>
      <c r="C38" s="55"/>
      <c r="D38" s="64"/>
      <c r="E38" s="57"/>
      <c r="F38" s="26" t="str">
        <f t="shared" si="0"/>
        <v/>
      </c>
      <c r="G38" s="26" t="str">
        <f t="shared" si="1"/>
        <v/>
      </c>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row>
    <row r="39" spans="1:45" ht="15" x14ac:dyDescent="0.2">
      <c r="A39" s="68"/>
      <c r="B39" s="160"/>
      <c r="C39" s="60"/>
      <c r="D39" s="60"/>
      <c r="E39" s="120"/>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row>
    <row r="40" spans="1:45" ht="15" x14ac:dyDescent="0.2">
      <c r="A40" s="68"/>
      <c r="B40" s="160"/>
      <c r="C40" s="60"/>
      <c r="D40" s="60"/>
      <c r="E40" s="120"/>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row>
    <row r="41" spans="1:45" x14ac:dyDescent="0.2">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row>
    <row r="42" spans="1:45" ht="15" x14ac:dyDescent="0.2">
      <c r="B42" s="122" t="str">
        <f>Language!B181</f>
        <v>Comments</v>
      </c>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row>
    <row r="43" spans="1:45" x14ac:dyDescent="0.2">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row>
    <row r="44" spans="1:45" x14ac:dyDescent="0.2">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row>
    <row r="45" spans="1:45" x14ac:dyDescent="0.2">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row>
    <row r="46" spans="1:45" x14ac:dyDescent="0.2">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row>
    <row r="47" spans="1:45" x14ac:dyDescent="0.2">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row>
    <row r="48" spans="1:45" x14ac:dyDescent="0.2">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row>
    <row r="49" spans="1:45" x14ac:dyDescent="0.2">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row>
    <row r="50" spans="1:45" x14ac:dyDescent="0.2">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row>
    <row r="51" spans="1:45" x14ac:dyDescent="0.2">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row>
    <row r="52" spans="1:45" x14ac:dyDescent="0.2">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row>
    <row r="53" spans="1:45" x14ac:dyDescent="0.2">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row>
    <row r="54" spans="1:45" x14ac:dyDescent="0.2">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row>
    <row r="55" spans="1:45" x14ac:dyDescent="0.2">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row>
    <row r="56" spans="1:45" x14ac:dyDescent="0.2">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row>
    <row r="57" spans="1:45" x14ac:dyDescent="0.2">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row>
    <row r="58" spans="1:45" x14ac:dyDescent="0.2">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row>
    <row r="59" spans="1:45" x14ac:dyDescent="0.2">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row>
    <row r="60" spans="1:45" x14ac:dyDescent="0.2">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row>
    <row r="61" spans="1:45" x14ac:dyDescent="0.2">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row>
    <row r="62" spans="1:45" x14ac:dyDescent="0.2">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row>
    <row r="63" spans="1:45" x14ac:dyDescent="0.2">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row>
    <row r="64" spans="1:45" ht="21.95" customHeight="1" x14ac:dyDescent="0.2">
      <c r="A64" s="311" t="s">
        <v>1896</v>
      </c>
      <c r="B64" s="311"/>
      <c r="C64" s="311"/>
      <c r="D64" s="311"/>
      <c r="E64" s="311"/>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row>
    <row r="65" spans="1:45" ht="21.95" customHeight="1" x14ac:dyDescent="0.2">
      <c r="A65" s="312" t="s">
        <v>1897</v>
      </c>
      <c r="B65" s="312"/>
      <c r="C65" s="312"/>
      <c r="D65" s="312"/>
      <c r="E65" s="312"/>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row>
    <row r="66" spans="1:45" x14ac:dyDescent="0.2">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row>
    <row r="67" spans="1:45" x14ac:dyDescent="0.2">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row>
    <row r="68" spans="1:45" x14ac:dyDescent="0.2">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row>
    <row r="69" spans="1:45" x14ac:dyDescent="0.2">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row>
    <row r="70" spans="1:45" x14ac:dyDescent="0.2">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row>
    <row r="71" spans="1:45" ht="15" x14ac:dyDescent="0.2">
      <c r="A71" s="52"/>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row>
    <row r="72" spans="1:45" ht="15" x14ac:dyDescent="0.2">
      <c r="A72" s="13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row>
    <row r="73" spans="1:45" ht="15" x14ac:dyDescent="0.2">
      <c r="A73" s="13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row>
    <row r="74" spans="1:45" ht="15" x14ac:dyDescent="0.2">
      <c r="A74" s="13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row>
    <row r="75" spans="1:45" ht="15" x14ac:dyDescent="0.2">
      <c r="A75" s="13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row>
    <row r="76" spans="1:45" ht="15" x14ac:dyDescent="0.2">
      <c r="A76" s="13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row>
    <row r="77" spans="1:45" ht="15" x14ac:dyDescent="0.2">
      <c r="A77" s="13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row>
    <row r="78" spans="1:45" ht="15" x14ac:dyDescent="0.2">
      <c r="A78" s="13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row>
    <row r="79" spans="1:45" ht="15" x14ac:dyDescent="0.2">
      <c r="A79" s="13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row>
    <row r="80" spans="1:45" ht="15" x14ac:dyDescent="0.2">
      <c r="A80" s="13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row>
    <row r="81" spans="1:45" ht="15" x14ac:dyDescent="0.2">
      <c r="A81" s="13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row>
    <row r="82" spans="1:45" ht="15" x14ac:dyDescent="0.2">
      <c r="A82" s="13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row>
    <row r="83" spans="1:45" ht="15" x14ac:dyDescent="0.2">
      <c r="A83" s="13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row>
    <row r="84" spans="1:45" ht="15" x14ac:dyDescent="0.2">
      <c r="A84" s="13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row>
    <row r="85" spans="1:45" ht="15" x14ac:dyDescent="0.2">
      <c r="A85" s="13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row>
    <row r="86" spans="1:45" ht="15" x14ac:dyDescent="0.2">
      <c r="A86" s="13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row>
    <row r="87" spans="1:45" ht="15" x14ac:dyDescent="0.2">
      <c r="A87" s="13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row>
    <row r="88" spans="1:45" ht="15" x14ac:dyDescent="0.2">
      <c r="A88" s="13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row>
    <row r="89" spans="1:45" ht="15" x14ac:dyDescent="0.2">
      <c r="A89" s="13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row>
    <row r="90" spans="1:45" ht="15" x14ac:dyDescent="0.2">
      <c r="A90" s="13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row>
    <row r="91" spans="1:45" ht="15" x14ac:dyDescent="0.2">
      <c r="A91" s="13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row>
    <row r="92" spans="1:45" ht="15" x14ac:dyDescent="0.2">
      <c r="A92" s="13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row>
    <row r="93" spans="1:45" ht="15" x14ac:dyDescent="0.2">
      <c r="A93" s="13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row>
    <row r="94" spans="1:45" ht="15" x14ac:dyDescent="0.2">
      <c r="A94" s="13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row>
    <row r="95" spans="1:45" ht="15" x14ac:dyDescent="0.2">
      <c r="A95" s="13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row>
    <row r="96" spans="1:45" ht="15" x14ac:dyDescent="0.2">
      <c r="A96" s="13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row>
    <row r="97" spans="1:45" ht="15" x14ac:dyDescent="0.2">
      <c r="A97" s="13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row>
    <row r="98" spans="1:45" ht="15" x14ac:dyDescent="0.2">
      <c r="A98" s="13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row>
    <row r="99" spans="1:45" ht="15" x14ac:dyDescent="0.2">
      <c r="A99" s="13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row>
    <row r="100" spans="1:45" ht="15" x14ac:dyDescent="0.2">
      <c r="A100" s="13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row>
    <row r="101" spans="1:45" ht="15" x14ac:dyDescent="0.2">
      <c r="A101" s="13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row>
    <row r="102" spans="1:45" ht="15" x14ac:dyDescent="0.2">
      <c r="A102" s="13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row>
    <row r="103" spans="1:45" ht="15" x14ac:dyDescent="0.2">
      <c r="A103" s="13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row>
    <row r="104" spans="1:45" ht="15" x14ac:dyDescent="0.2">
      <c r="A104" s="13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row>
    <row r="105" spans="1:45" ht="15" x14ac:dyDescent="0.2">
      <c r="A105" s="13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row>
    <row r="106" spans="1:45" ht="15" x14ac:dyDescent="0.2">
      <c r="A106" s="13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row>
    <row r="107" spans="1:45" ht="15" x14ac:dyDescent="0.2">
      <c r="A107" s="13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row>
    <row r="108" spans="1:45" ht="15" x14ac:dyDescent="0.2">
      <c r="A108" s="13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row>
    <row r="109" spans="1:45" ht="15" x14ac:dyDescent="0.2">
      <c r="A109" s="13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row>
    <row r="110" spans="1:45" ht="15" x14ac:dyDescent="0.2">
      <c r="A110" s="13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row>
    <row r="111" spans="1:45" ht="15" x14ac:dyDescent="0.2">
      <c r="A111" s="13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row>
    <row r="112" spans="1:45" ht="15" x14ac:dyDescent="0.2">
      <c r="A112" s="13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row>
    <row r="113" spans="9:45" x14ac:dyDescent="0.2">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row>
    <row r="114" spans="9:45" x14ac:dyDescent="0.2">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row>
    <row r="115" spans="9:45" x14ac:dyDescent="0.2">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row>
    <row r="116" spans="9:45" x14ac:dyDescent="0.2">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row>
    <row r="117" spans="9:45" x14ac:dyDescent="0.2">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row>
    <row r="118" spans="9:45" x14ac:dyDescent="0.2">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row>
    <row r="119" spans="9:45" x14ac:dyDescent="0.2">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row>
    <row r="120" spans="9:45" x14ac:dyDescent="0.2">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row>
    <row r="121" spans="9:45" x14ac:dyDescent="0.2">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row>
    <row r="122" spans="9:45" x14ac:dyDescent="0.2">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row>
    <row r="123" spans="9:45" x14ac:dyDescent="0.2">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row>
    <row r="124" spans="9:45" x14ac:dyDescent="0.2">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row>
    <row r="125" spans="9:45" x14ac:dyDescent="0.2">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row>
    <row r="126" spans="9:45" x14ac:dyDescent="0.2">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row>
    <row r="127" spans="9:45" x14ac:dyDescent="0.2">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row>
    <row r="128" spans="9:45" x14ac:dyDescent="0.2">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row>
    <row r="129" spans="9:45" x14ac:dyDescent="0.2">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row>
    <row r="130" spans="9:45" x14ac:dyDescent="0.2">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row>
    <row r="131" spans="9:45" x14ac:dyDescent="0.2">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row>
    <row r="132" spans="9:45" x14ac:dyDescent="0.2">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row>
    <row r="133" spans="9:45" x14ac:dyDescent="0.2">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row>
    <row r="134" spans="9:45" x14ac:dyDescent="0.2">
      <c r="I134" s="209"/>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row>
    <row r="135" spans="9:45" x14ac:dyDescent="0.2">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row>
    <row r="136" spans="9:45" x14ac:dyDescent="0.2">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row>
    <row r="137" spans="9:45" x14ac:dyDescent="0.2">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row>
    <row r="138" spans="9:45" x14ac:dyDescent="0.2">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row>
    <row r="139" spans="9:45" x14ac:dyDescent="0.2">
      <c r="I139" s="209"/>
      <c r="J139" s="209"/>
      <c r="K139" s="209"/>
      <c r="L139" s="209"/>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row>
    <row r="140" spans="9:45" x14ac:dyDescent="0.2">
      <c r="I140" s="209"/>
      <c r="J140" s="209"/>
      <c r="K140" s="209"/>
      <c r="L140" s="209"/>
      <c r="M140" s="209"/>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row>
    <row r="141" spans="9:45" x14ac:dyDescent="0.2">
      <c r="I141" s="209"/>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row>
    <row r="142" spans="9:45" x14ac:dyDescent="0.2">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row>
    <row r="143" spans="9:45" x14ac:dyDescent="0.2">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row>
    <row r="144" spans="9:45" x14ac:dyDescent="0.2">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row>
    <row r="145" spans="9:45" x14ac:dyDescent="0.2">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row>
    <row r="146" spans="9:45" x14ac:dyDescent="0.2">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c r="AN146" s="209"/>
      <c r="AO146" s="209"/>
      <c r="AP146" s="209"/>
      <c r="AQ146" s="209"/>
      <c r="AR146" s="209"/>
      <c r="AS146" s="209"/>
    </row>
    <row r="147" spans="9:45" x14ac:dyDescent="0.2">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row>
    <row r="148" spans="9:45" x14ac:dyDescent="0.2">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row>
    <row r="149" spans="9:45" x14ac:dyDescent="0.2">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c r="AR149" s="209"/>
      <c r="AS149" s="209"/>
    </row>
    <row r="150" spans="9:45" x14ac:dyDescent="0.2">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row>
    <row r="151" spans="9:45" x14ac:dyDescent="0.2">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c r="AR151" s="209"/>
      <c r="AS151" s="209"/>
    </row>
    <row r="152" spans="9:45" x14ac:dyDescent="0.2">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c r="AR152" s="209"/>
      <c r="AS152" s="209"/>
    </row>
    <row r="153" spans="9:45" x14ac:dyDescent="0.2">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c r="AR153" s="209"/>
      <c r="AS153" s="209"/>
    </row>
    <row r="154" spans="9:45" x14ac:dyDescent="0.2">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c r="AN154" s="209"/>
      <c r="AO154" s="209"/>
      <c r="AP154" s="209"/>
      <c r="AQ154" s="209"/>
      <c r="AR154" s="209"/>
      <c r="AS154" s="209"/>
    </row>
    <row r="155" spans="9:45" x14ac:dyDescent="0.2">
      <c r="I155" s="209"/>
      <c r="J155" s="209"/>
      <c r="K155" s="209"/>
      <c r="L155" s="209"/>
      <c r="M155" s="209"/>
      <c r="N155" s="209"/>
      <c r="O155" s="209"/>
      <c r="P155" s="209"/>
      <c r="Q155" s="209"/>
      <c r="R155" s="209"/>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row>
    <row r="156" spans="9:45" x14ac:dyDescent="0.2">
      <c r="I156" s="209"/>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row>
    <row r="157" spans="9:45" x14ac:dyDescent="0.2">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c r="AR157" s="209"/>
      <c r="AS157" s="209"/>
    </row>
    <row r="158" spans="9:45" x14ac:dyDescent="0.2">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row>
    <row r="159" spans="9:45" x14ac:dyDescent="0.2">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row>
    <row r="160" spans="9:45" x14ac:dyDescent="0.2">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row>
    <row r="161" spans="9:45" x14ac:dyDescent="0.2">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row>
    <row r="162" spans="9:45" x14ac:dyDescent="0.2">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c r="AR162" s="209"/>
      <c r="AS162" s="209"/>
    </row>
    <row r="163" spans="9:45" x14ac:dyDescent="0.2">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c r="AR163" s="209"/>
      <c r="AS163" s="209"/>
    </row>
    <row r="164" spans="9:45" x14ac:dyDescent="0.2">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c r="AR164" s="209"/>
      <c r="AS164" s="209"/>
    </row>
    <row r="165" spans="9:45" x14ac:dyDescent="0.2">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c r="AR165" s="209"/>
      <c r="AS165" s="209"/>
    </row>
    <row r="166" spans="9:45" x14ac:dyDescent="0.2">
      <c r="I166" s="209"/>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c r="AR166" s="209"/>
      <c r="AS166" s="209"/>
    </row>
    <row r="167" spans="9:45" x14ac:dyDescent="0.2">
      <c r="I167" s="209"/>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c r="AR167" s="209"/>
      <c r="AS167" s="209"/>
    </row>
    <row r="168" spans="9:45" x14ac:dyDescent="0.2">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row>
    <row r="169" spans="9:45" x14ac:dyDescent="0.2">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row>
    <row r="170" spans="9:45" x14ac:dyDescent="0.2">
      <c r="I170" s="209"/>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c r="AN170" s="209"/>
      <c r="AO170" s="209"/>
      <c r="AP170" s="209"/>
      <c r="AQ170" s="209"/>
      <c r="AR170" s="209"/>
      <c r="AS170" s="209"/>
    </row>
    <row r="171" spans="9:45" x14ac:dyDescent="0.2">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row>
    <row r="172" spans="9:45" x14ac:dyDescent="0.2">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row>
    <row r="173" spans="9:45" x14ac:dyDescent="0.2">
      <c r="I173" s="209"/>
      <c r="J173" s="209"/>
      <c r="K173" s="209"/>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c r="AR173" s="209"/>
      <c r="AS173" s="209"/>
    </row>
    <row r="174" spans="9:45" x14ac:dyDescent="0.2">
      <c r="I174" s="209"/>
      <c r="J174" s="209"/>
      <c r="K174" s="209"/>
      <c r="L174" s="209"/>
      <c r="M174" s="209"/>
      <c r="N174" s="209"/>
      <c r="O174" s="209"/>
      <c r="P174" s="209"/>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209"/>
      <c r="AM174" s="209"/>
      <c r="AN174" s="209"/>
      <c r="AO174" s="209"/>
      <c r="AP174" s="209"/>
      <c r="AQ174" s="209"/>
      <c r="AR174" s="209"/>
      <c r="AS174" s="209"/>
    </row>
    <row r="175" spans="9:45" x14ac:dyDescent="0.2">
      <c r="I175" s="209"/>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N175" s="209"/>
      <c r="AO175" s="209"/>
      <c r="AP175" s="209"/>
      <c r="AQ175" s="209"/>
      <c r="AR175" s="209"/>
      <c r="AS175" s="209"/>
    </row>
    <row r="176" spans="9:45" x14ac:dyDescent="0.2">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c r="AQ176" s="209"/>
      <c r="AR176" s="209"/>
      <c r="AS176" s="209"/>
    </row>
    <row r="177" spans="9:45" x14ac:dyDescent="0.2">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row>
    <row r="178" spans="9:45" x14ac:dyDescent="0.2">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row>
    <row r="179" spans="9:45" x14ac:dyDescent="0.2">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row>
    <row r="180" spans="9:45" x14ac:dyDescent="0.2">
      <c r="I180" s="209"/>
      <c r="J180" s="209"/>
      <c r="K180" s="209"/>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row>
    <row r="181" spans="9:45" x14ac:dyDescent="0.2">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row>
    <row r="182" spans="9:45" x14ac:dyDescent="0.2">
      <c r="I182" s="209"/>
      <c r="J182" s="209"/>
      <c r="K182" s="209"/>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c r="AN182" s="209"/>
      <c r="AO182" s="209"/>
      <c r="AP182" s="209"/>
      <c r="AQ182" s="209"/>
      <c r="AR182" s="209"/>
      <c r="AS182" s="209"/>
    </row>
    <row r="183" spans="9:45" x14ac:dyDescent="0.2">
      <c r="I183" s="209"/>
      <c r="J183" s="209"/>
      <c r="K183" s="209"/>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N183" s="209"/>
      <c r="AO183" s="209"/>
      <c r="AP183" s="209"/>
      <c r="AQ183" s="209"/>
      <c r="AR183" s="209"/>
      <c r="AS183" s="209"/>
    </row>
    <row r="184" spans="9:45" x14ac:dyDescent="0.2">
      <c r="I184" s="209"/>
      <c r="J184" s="209"/>
      <c r="K184" s="209"/>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209"/>
      <c r="AM184" s="209"/>
      <c r="AN184" s="209"/>
      <c r="AO184" s="209"/>
      <c r="AP184" s="209"/>
      <c r="AQ184" s="209"/>
      <c r="AR184" s="209"/>
      <c r="AS184" s="209"/>
    </row>
    <row r="185" spans="9:45" x14ac:dyDescent="0.2">
      <c r="I185" s="209"/>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c r="AN185" s="209"/>
      <c r="AO185" s="209"/>
      <c r="AP185" s="209"/>
      <c r="AQ185" s="209"/>
      <c r="AR185" s="209"/>
      <c r="AS185" s="209"/>
    </row>
    <row r="186" spans="9:45" x14ac:dyDescent="0.2">
      <c r="I186" s="209"/>
      <c r="J186" s="209"/>
      <c r="K186" s="209"/>
      <c r="L186" s="209"/>
      <c r="M186" s="209"/>
      <c r="N186" s="209"/>
      <c r="O186" s="209"/>
      <c r="P186" s="209"/>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209"/>
      <c r="AM186" s="209"/>
      <c r="AN186" s="209"/>
      <c r="AO186" s="209"/>
      <c r="AP186" s="209"/>
      <c r="AQ186" s="209"/>
      <c r="AR186" s="209"/>
      <c r="AS186" s="209"/>
    </row>
    <row r="187" spans="9:45" x14ac:dyDescent="0.2">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row>
    <row r="188" spans="9:45" x14ac:dyDescent="0.2">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row>
    <row r="189" spans="9:45" x14ac:dyDescent="0.2">
      <c r="I189" s="209"/>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c r="AR189" s="209"/>
      <c r="AS189" s="209"/>
    </row>
    <row r="190" spans="9:45" x14ac:dyDescent="0.2">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row>
    <row r="191" spans="9:45" x14ac:dyDescent="0.2">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row>
    <row r="192" spans="9:45" x14ac:dyDescent="0.2">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row>
    <row r="193" spans="9:45" x14ac:dyDescent="0.2">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c r="AR193" s="209"/>
      <c r="AS193" s="209"/>
    </row>
    <row r="194" spans="9:45" x14ac:dyDescent="0.2">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row>
    <row r="195" spans="9:45" x14ac:dyDescent="0.2">
      <c r="I195" s="209"/>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c r="AR195" s="209"/>
      <c r="AS195" s="209"/>
    </row>
    <row r="196" spans="9:45" x14ac:dyDescent="0.2">
      <c r="I196" s="209"/>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row>
    <row r="197" spans="9:45" x14ac:dyDescent="0.2">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row>
    <row r="198" spans="9:45" x14ac:dyDescent="0.2">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row>
    <row r="199" spans="9:45" x14ac:dyDescent="0.2">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row>
    <row r="200" spans="9:45" x14ac:dyDescent="0.2">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c r="AR200" s="209"/>
      <c r="AS200" s="209"/>
    </row>
    <row r="201" spans="9:45" x14ac:dyDescent="0.2">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row>
    <row r="202" spans="9:45" x14ac:dyDescent="0.2">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row>
    <row r="203" spans="9:45" x14ac:dyDescent="0.2">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row>
    <row r="204" spans="9:45" x14ac:dyDescent="0.2">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c r="AR204" s="209"/>
      <c r="AS204" s="209"/>
    </row>
    <row r="205" spans="9:45" x14ac:dyDescent="0.2">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row>
    <row r="206" spans="9:45" x14ac:dyDescent="0.2">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c r="AR206" s="209"/>
      <c r="AS206" s="209"/>
    </row>
    <row r="207" spans="9:45" x14ac:dyDescent="0.2">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row>
    <row r="208" spans="9:45" x14ac:dyDescent="0.2">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row>
    <row r="209" spans="9:45" x14ac:dyDescent="0.2">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row>
    <row r="210" spans="9:45" x14ac:dyDescent="0.2">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row>
    <row r="211" spans="9:45" x14ac:dyDescent="0.2">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row>
    <row r="212" spans="9:45" x14ac:dyDescent="0.2">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row>
    <row r="213" spans="9:45" x14ac:dyDescent="0.2">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row>
    <row r="214" spans="9:45" x14ac:dyDescent="0.2">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row>
    <row r="215" spans="9:45" x14ac:dyDescent="0.2">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row>
    <row r="216" spans="9:45" x14ac:dyDescent="0.2">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row>
    <row r="217" spans="9:45" x14ac:dyDescent="0.2">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row>
    <row r="218" spans="9:45" x14ac:dyDescent="0.2">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row>
    <row r="219" spans="9:45" x14ac:dyDescent="0.2">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row>
    <row r="220" spans="9:45" x14ac:dyDescent="0.2">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row>
    <row r="221" spans="9:45" x14ac:dyDescent="0.2">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row>
    <row r="222" spans="9:45" x14ac:dyDescent="0.2">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c r="AR222" s="209"/>
      <c r="AS222" s="209"/>
    </row>
    <row r="223" spans="9:45" x14ac:dyDescent="0.2">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c r="AR223" s="209"/>
      <c r="AS223" s="209"/>
    </row>
    <row r="224" spans="9:45" x14ac:dyDescent="0.2">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c r="AR224" s="209"/>
      <c r="AS224" s="209"/>
    </row>
    <row r="225" spans="9:45" x14ac:dyDescent="0.2">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c r="AR225" s="209"/>
      <c r="AS225" s="209"/>
    </row>
    <row r="226" spans="9:45" x14ac:dyDescent="0.2">
      <c r="I226" s="209"/>
      <c r="J226" s="209"/>
      <c r="K226" s="209"/>
      <c r="L226" s="209"/>
      <c r="M226" s="209"/>
      <c r="N226" s="209"/>
      <c r="O226" s="209"/>
      <c r="P226" s="209"/>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c r="AR226" s="209"/>
      <c r="AS226" s="209"/>
    </row>
    <row r="227" spans="9:45" x14ac:dyDescent="0.2">
      <c r="I227" s="209"/>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c r="AQ227" s="209"/>
      <c r="AR227" s="209"/>
      <c r="AS227" s="209"/>
    </row>
    <row r="228" spans="9:45" x14ac:dyDescent="0.2">
      <c r="I228" s="209"/>
      <c r="J228" s="209"/>
      <c r="K228" s="209"/>
      <c r="L228" s="209"/>
      <c r="M228" s="209"/>
      <c r="N228" s="209"/>
      <c r="O228" s="209"/>
      <c r="P228" s="209"/>
      <c r="Q228" s="209"/>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row>
    <row r="229" spans="9:45" x14ac:dyDescent="0.2">
      <c r="I229" s="209"/>
      <c r="J229" s="209"/>
      <c r="K229" s="209"/>
      <c r="L229" s="209"/>
      <c r="M229" s="209"/>
      <c r="N229" s="209"/>
      <c r="O229" s="209"/>
      <c r="P229" s="209"/>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c r="AN229" s="209"/>
      <c r="AO229" s="209"/>
      <c r="AP229" s="209"/>
      <c r="AQ229" s="209"/>
      <c r="AR229" s="209"/>
      <c r="AS229" s="209"/>
    </row>
    <row r="230" spans="9:45" x14ac:dyDescent="0.2">
      <c r="I230" s="209"/>
      <c r="J230" s="209"/>
      <c r="K230" s="209"/>
      <c r="L230" s="209"/>
      <c r="M230" s="209"/>
      <c r="N230" s="209"/>
      <c r="O230" s="209"/>
      <c r="P230" s="209"/>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c r="AQ230" s="209"/>
      <c r="AR230" s="209"/>
      <c r="AS230" s="209"/>
    </row>
    <row r="231" spans="9:45" x14ac:dyDescent="0.2">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row>
    <row r="232" spans="9:45" x14ac:dyDescent="0.2">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c r="AR232" s="209"/>
      <c r="AS232" s="209"/>
    </row>
    <row r="233" spans="9:45" x14ac:dyDescent="0.2">
      <c r="I233" s="209"/>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c r="AR233" s="209"/>
      <c r="AS233" s="209"/>
    </row>
    <row r="234" spans="9:45" x14ac:dyDescent="0.2">
      <c r="I234" s="209"/>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09"/>
      <c r="AL234" s="209"/>
      <c r="AM234" s="209"/>
      <c r="AN234" s="209"/>
      <c r="AO234" s="209"/>
      <c r="AP234" s="209"/>
      <c r="AQ234" s="209"/>
      <c r="AR234" s="209"/>
      <c r="AS234" s="209"/>
    </row>
    <row r="235" spans="9:45" x14ac:dyDescent="0.2">
      <c r="I235" s="209"/>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209"/>
      <c r="AM235" s="209"/>
      <c r="AN235" s="209"/>
      <c r="AO235" s="209"/>
      <c r="AP235" s="209"/>
      <c r="AQ235" s="209"/>
      <c r="AR235" s="209"/>
      <c r="AS235" s="209"/>
    </row>
    <row r="236" spans="9:45" x14ac:dyDescent="0.2">
      <c r="I236" s="209"/>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c r="AQ236" s="209"/>
      <c r="AR236" s="209"/>
      <c r="AS236" s="209"/>
    </row>
    <row r="237" spans="9:45" x14ac:dyDescent="0.2">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c r="AR237" s="209"/>
      <c r="AS237" s="209"/>
    </row>
    <row r="238" spans="9:45" x14ac:dyDescent="0.2">
      <c r="I238" s="209"/>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09"/>
      <c r="AQ238" s="209"/>
      <c r="AR238" s="209"/>
      <c r="AS238" s="209"/>
    </row>
    <row r="239" spans="9:45" x14ac:dyDescent="0.2">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c r="AR239" s="209"/>
      <c r="AS239" s="209"/>
    </row>
    <row r="240" spans="9:45" x14ac:dyDescent="0.2">
      <c r="I240" s="209"/>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c r="AR240" s="209"/>
      <c r="AS240" s="209"/>
    </row>
    <row r="241" spans="9:45" x14ac:dyDescent="0.2">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c r="AR241" s="209"/>
      <c r="AS241" s="209"/>
    </row>
    <row r="242" spans="9:45" x14ac:dyDescent="0.2">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c r="AQ242" s="209"/>
      <c r="AR242" s="209"/>
      <c r="AS242" s="209"/>
    </row>
    <row r="243" spans="9:45" x14ac:dyDescent="0.2">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c r="AR243" s="209"/>
      <c r="AS243" s="209"/>
    </row>
    <row r="244" spans="9:45" x14ac:dyDescent="0.2">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c r="AR244" s="209"/>
      <c r="AS244" s="209"/>
    </row>
    <row r="245" spans="9:45" x14ac:dyDescent="0.2">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c r="AN245" s="209"/>
      <c r="AO245" s="209"/>
      <c r="AP245" s="209"/>
      <c r="AQ245" s="209"/>
      <c r="AR245" s="209"/>
      <c r="AS245" s="209"/>
    </row>
    <row r="246" spans="9:45" x14ac:dyDescent="0.2">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09"/>
      <c r="AQ246" s="209"/>
      <c r="AR246" s="209"/>
      <c r="AS246" s="209"/>
    </row>
    <row r="247" spans="9:45" x14ac:dyDescent="0.2">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row>
    <row r="248" spans="9:45" x14ac:dyDescent="0.2">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row>
    <row r="249" spans="9:45" x14ac:dyDescent="0.2">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row>
    <row r="250" spans="9:45" x14ac:dyDescent="0.2">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row>
    <row r="251" spans="9:45" x14ac:dyDescent="0.2">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row>
    <row r="252" spans="9:45" x14ac:dyDescent="0.2">
      <c r="I252" s="209"/>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c r="AR252" s="209"/>
      <c r="AS252" s="209"/>
    </row>
    <row r="253" spans="9:45" x14ac:dyDescent="0.2">
      <c r="I253" s="209"/>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c r="AR253" s="209"/>
      <c r="AS253" s="209"/>
    </row>
    <row r="254" spans="9:45" x14ac:dyDescent="0.2">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row>
    <row r="255" spans="9:45" x14ac:dyDescent="0.2">
      <c r="I255" s="209"/>
      <c r="J255" s="209"/>
      <c r="K255" s="209"/>
      <c r="L255" s="209"/>
      <c r="M255" s="209"/>
      <c r="N255" s="209"/>
      <c r="O255" s="209"/>
      <c r="P255" s="209"/>
      <c r="Q255" s="209"/>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c r="AR255" s="209"/>
      <c r="AS255" s="209"/>
    </row>
    <row r="256" spans="9:45" x14ac:dyDescent="0.2">
      <c r="I256" s="209"/>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c r="AR256" s="209"/>
      <c r="AS256" s="209"/>
    </row>
    <row r="257" spans="9:45" x14ac:dyDescent="0.2">
      <c r="I257" s="209"/>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c r="AN257" s="209"/>
      <c r="AO257" s="209"/>
      <c r="AP257" s="209"/>
      <c r="AQ257" s="209"/>
      <c r="AR257" s="209"/>
      <c r="AS257" s="209"/>
    </row>
    <row r="258" spans="9:45" x14ac:dyDescent="0.2">
      <c r="I258" s="209"/>
      <c r="J258" s="209"/>
      <c r="K258" s="209"/>
      <c r="L258" s="209"/>
      <c r="M258" s="209"/>
      <c r="N258" s="209"/>
      <c r="O258" s="209"/>
      <c r="P258" s="209"/>
      <c r="Q258" s="209"/>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209"/>
      <c r="AM258" s="209"/>
      <c r="AN258" s="209"/>
      <c r="AO258" s="209"/>
      <c r="AP258" s="209"/>
      <c r="AQ258" s="209"/>
      <c r="AR258" s="209"/>
      <c r="AS258" s="209"/>
    </row>
    <row r="259" spans="9:45" x14ac:dyDescent="0.2">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209"/>
      <c r="AQ259" s="209"/>
      <c r="AR259" s="209"/>
      <c r="AS259" s="209"/>
    </row>
    <row r="260" spans="9:45" x14ac:dyDescent="0.2">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c r="AR260" s="209"/>
      <c r="AS260" s="209"/>
    </row>
    <row r="261" spans="9:45" x14ac:dyDescent="0.2">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c r="AR261" s="209"/>
      <c r="AS261" s="209"/>
    </row>
    <row r="262" spans="9:45" x14ac:dyDescent="0.2">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209"/>
      <c r="AR262" s="209"/>
      <c r="AS262" s="209"/>
    </row>
    <row r="263" spans="9:45" x14ac:dyDescent="0.2">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row>
    <row r="264" spans="9:45" x14ac:dyDescent="0.2">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row>
    <row r="265" spans="9:45" x14ac:dyDescent="0.2">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c r="AR265" s="209"/>
      <c r="AS265" s="209"/>
    </row>
    <row r="266" spans="9:45" x14ac:dyDescent="0.2">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09"/>
      <c r="AR266" s="209"/>
      <c r="AS266" s="209"/>
    </row>
    <row r="267" spans="9:45" x14ac:dyDescent="0.2">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09"/>
      <c r="AQ267" s="209"/>
      <c r="AR267" s="209"/>
      <c r="AS267" s="209"/>
    </row>
    <row r="268" spans="9:45" x14ac:dyDescent="0.2">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c r="AR268" s="209"/>
      <c r="AS268" s="209"/>
    </row>
    <row r="269" spans="9:45" x14ac:dyDescent="0.2">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209"/>
      <c r="AR269" s="209"/>
      <c r="AS269" s="209"/>
    </row>
    <row r="270" spans="9:45" x14ac:dyDescent="0.2">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209"/>
      <c r="AM270" s="209"/>
      <c r="AN270" s="209"/>
      <c r="AO270" s="209"/>
      <c r="AP270" s="209"/>
      <c r="AQ270" s="209"/>
      <c r="AR270" s="209"/>
      <c r="AS270" s="209"/>
    </row>
    <row r="271" spans="9:45" x14ac:dyDescent="0.2">
      <c r="I271" s="209"/>
      <c r="J271" s="209"/>
      <c r="K271" s="209"/>
      <c r="L271" s="209"/>
      <c r="M271" s="209"/>
      <c r="N271" s="209"/>
      <c r="O271" s="209"/>
      <c r="P271" s="209"/>
      <c r="Q271" s="209"/>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c r="AN271" s="209"/>
      <c r="AO271" s="209"/>
      <c r="AP271" s="209"/>
      <c r="AQ271" s="209"/>
      <c r="AR271" s="209"/>
      <c r="AS271" s="209"/>
    </row>
    <row r="272" spans="9:45" x14ac:dyDescent="0.2">
      <c r="I272" s="209"/>
      <c r="J272" s="209"/>
      <c r="K272" s="209"/>
      <c r="L272" s="209"/>
      <c r="M272" s="209"/>
      <c r="N272" s="209"/>
      <c r="O272" s="209"/>
      <c r="P272" s="209"/>
      <c r="Q272" s="209"/>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c r="AN272" s="209"/>
      <c r="AO272" s="209"/>
      <c r="AP272" s="209"/>
      <c r="AQ272" s="209"/>
      <c r="AR272" s="209"/>
      <c r="AS272" s="209"/>
    </row>
    <row r="273" spans="9:45" x14ac:dyDescent="0.2">
      <c r="I273" s="209"/>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209"/>
      <c r="AR273" s="209"/>
      <c r="AS273" s="209"/>
    </row>
    <row r="274" spans="9:45" x14ac:dyDescent="0.2">
      <c r="I274" s="209"/>
      <c r="J274" s="209"/>
      <c r="K274" s="209"/>
      <c r="L274" s="209"/>
      <c r="M274" s="209"/>
      <c r="N274" s="209"/>
      <c r="O274" s="209"/>
      <c r="P274" s="209"/>
      <c r="Q274" s="209"/>
      <c r="R274" s="209"/>
      <c r="S274" s="209"/>
      <c r="T274" s="209"/>
      <c r="U274" s="209"/>
      <c r="V274" s="209"/>
      <c r="W274" s="209"/>
      <c r="X274" s="209"/>
      <c r="Y274" s="209"/>
      <c r="Z274" s="209"/>
      <c r="AA274" s="209"/>
      <c r="AB274" s="209"/>
      <c r="AC274" s="209"/>
      <c r="AD274" s="209"/>
      <c r="AE274" s="209"/>
      <c r="AF274" s="209"/>
      <c r="AG274" s="209"/>
      <c r="AH274" s="209"/>
      <c r="AI274" s="209"/>
      <c r="AJ274" s="209"/>
      <c r="AK274" s="209"/>
      <c r="AL274" s="209"/>
      <c r="AM274" s="209"/>
      <c r="AN274" s="209"/>
      <c r="AO274" s="209"/>
      <c r="AP274" s="209"/>
      <c r="AQ274" s="209"/>
      <c r="AR274" s="209"/>
      <c r="AS274" s="209"/>
    </row>
    <row r="275" spans="9:45" x14ac:dyDescent="0.2">
      <c r="I275" s="209"/>
      <c r="J275" s="209"/>
      <c r="K275" s="209"/>
      <c r="L275" s="209"/>
      <c r="M275" s="209"/>
      <c r="N275" s="209"/>
      <c r="O275" s="209"/>
      <c r="P275" s="209"/>
      <c r="Q275" s="209"/>
      <c r="R275" s="209"/>
      <c r="S275" s="209"/>
      <c r="T275" s="209"/>
      <c r="U275" s="209"/>
      <c r="V275" s="209"/>
      <c r="W275" s="209"/>
      <c r="X275" s="209"/>
      <c r="Y275" s="209"/>
      <c r="Z275" s="209"/>
      <c r="AA275" s="209"/>
      <c r="AB275" s="209"/>
      <c r="AC275" s="209"/>
      <c r="AD275" s="209"/>
      <c r="AE275" s="209"/>
      <c r="AF275" s="209"/>
      <c r="AG275" s="209"/>
      <c r="AH275" s="209"/>
      <c r="AI275" s="209"/>
      <c r="AJ275" s="209"/>
      <c r="AK275" s="209"/>
      <c r="AL275" s="209"/>
      <c r="AM275" s="209"/>
      <c r="AN275" s="209"/>
      <c r="AO275" s="209"/>
      <c r="AP275" s="209"/>
      <c r="AQ275" s="209"/>
      <c r="AR275" s="209"/>
      <c r="AS275" s="209"/>
    </row>
    <row r="276" spans="9:45" x14ac:dyDescent="0.2">
      <c r="I276" s="209"/>
      <c r="J276" s="209"/>
      <c r="K276" s="209"/>
      <c r="L276" s="209"/>
      <c r="M276" s="209"/>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row>
    <row r="277" spans="9:45" x14ac:dyDescent="0.2">
      <c r="I277" s="209"/>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row>
    <row r="278" spans="9:45" x14ac:dyDescent="0.2">
      <c r="I278" s="209"/>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c r="AF278" s="209"/>
      <c r="AG278" s="209"/>
      <c r="AH278" s="209"/>
      <c r="AI278" s="209"/>
      <c r="AJ278" s="209"/>
      <c r="AK278" s="209"/>
      <c r="AL278" s="209"/>
      <c r="AM278" s="209"/>
      <c r="AN278" s="209"/>
      <c r="AO278" s="209"/>
      <c r="AP278" s="209"/>
      <c r="AQ278" s="209"/>
      <c r="AR278" s="209"/>
      <c r="AS278" s="209"/>
    </row>
    <row r="279" spans="9:45" x14ac:dyDescent="0.2">
      <c r="I279" s="209"/>
      <c r="J279" s="209"/>
      <c r="K279" s="209"/>
      <c r="L279" s="209"/>
      <c r="M279" s="209"/>
      <c r="N279" s="209"/>
      <c r="O279" s="209"/>
      <c r="P279" s="209"/>
      <c r="Q279" s="209"/>
      <c r="R279" s="209"/>
      <c r="S279" s="209"/>
      <c r="T279" s="209"/>
      <c r="U279" s="209"/>
      <c r="V279" s="209"/>
      <c r="W279" s="209"/>
      <c r="X279" s="209"/>
      <c r="Y279" s="209"/>
      <c r="Z279" s="209"/>
      <c r="AA279" s="209"/>
      <c r="AB279" s="209"/>
      <c r="AC279" s="209"/>
      <c r="AD279" s="209"/>
      <c r="AE279" s="209"/>
      <c r="AF279" s="209"/>
      <c r="AG279" s="209"/>
      <c r="AH279" s="209"/>
      <c r="AI279" s="209"/>
      <c r="AJ279" s="209"/>
      <c r="AK279" s="209"/>
      <c r="AL279" s="209"/>
      <c r="AM279" s="209"/>
      <c r="AN279" s="209"/>
      <c r="AO279" s="209"/>
      <c r="AP279" s="209"/>
      <c r="AQ279" s="209"/>
      <c r="AR279" s="209"/>
      <c r="AS279" s="209"/>
    </row>
    <row r="280" spans="9:45" x14ac:dyDescent="0.2">
      <c r="I280" s="209"/>
      <c r="J280" s="209"/>
      <c r="K280" s="209"/>
      <c r="L280" s="209"/>
      <c r="M280" s="209"/>
      <c r="N280" s="209"/>
      <c r="O280" s="209"/>
      <c r="P280" s="209"/>
      <c r="Q280" s="209"/>
      <c r="R280" s="209"/>
      <c r="S280" s="209"/>
      <c r="T280" s="209"/>
      <c r="U280" s="209"/>
      <c r="V280" s="209"/>
      <c r="W280" s="209"/>
      <c r="X280" s="209"/>
      <c r="Y280" s="209"/>
      <c r="Z280" s="209"/>
      <c r="AA280" s="209"/>
      <c r="AB280" s="209"/>
      <c r="AC280" s="209"/>
      <c r="AD280" s="209"/>
      <c r="AE280" s="209"/>
      <c r="AF280" s="209"/>
      <c r="AG280" s="209"/>
      <c r="AH280" s="209"/>
      <c r="AI280" s="209"/>
      <c r="AJ280" s="209"/>
      <c r="AK280" s="209"/>
      <c r="AL280" s="209"/>
      <c r="AM280" s="209"/>
      <c r="AN280" s="209"/>
      <c r="AO280" s="209"/>
      <c r="AP280" s="209"/>
      <c r="AQ280" s="209"/>
      <c r="AR280" s="209"/>
      <c r="AS280" s="209"/>
    </row>
    <row r="281" spans="9:45" x14ac:dyDescent="0.2">
      <c r="I281" s="209"/>
      <c r="J281" s="209"/>
      <c r="K281" s="209"/>
      <c r="L281" s="209"/>
      <c r="M281" s="209"/>
      <c r="N281" s="209"/>
      <c r="O281" s="209"/>
      <c r="P281" s="209"/>
      <c r="Q281" s="209"/>
      <c r="R281" s="209"/>
      <c r="S281" s="209"/>
      <c r="T281" s="209"/>
      <c r="U281" s="209"/>
      <c r="V281" s="209"/>
      <c r="W281" s="209"/>
      <c r="X281" s="209"/>
      <c r="Y281" s="209"/>
      <c r="Z281" s="209"/>
      <c r="AA281" s="209"/>
      <c r="AB281" s="209"/>
      <c r="AC281" s="209"/>
      <c r="AD281" s="209"/>
      <c r="AE281" s="209"/>
      <c r="AF281" s="209"/>
      <c r="AG281" s="209"/>
      <c r="AH281" s="209"/>
      <c r="AI281" s="209"/>
      <c r="AJ281" s="209"/>
      <c r="AK281" s="209"/>
      <c r="AL281" s="209"/>
      <c r="AM281" s="209"/>
      <c r="AN281" s="209"/>
      <c r="AO281" s="209"/>
      <c r="AP281" s="209"/>
      <c r="AQ281" s="209"/>
      <c r="AR281" s="209"/>
      <c r="AS281" s="209"/>
    </row>
    <row r="282" spans="9:45" x14ac:dyDescent="0.2">
      <c r="I282" s="209"/>
      <c r="J282" s="209"/>
      <c r="K282" s="209"/>
      <c r="L282" s="209"/>
      <c r="M282" s="209"/>
      <c r="N282" s="209"/>
      <c r="O282" s="209"/>
      <c r="P282" s="209"/>
      <c r="Q282" s="209"/>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209"/>
      <c r="AM282" s="209"/>
      <c r="AN282" s="209"/>
      <c r="AO282" s="209"/>
      <c r="AP282" s="209"/>
      <c r="AQ282" s="209"/>
      <c r="AR282" s="209"/>
      <c r="AS282" s="209"/>
    </row>
    <row r="283" spans="9:45" x14ac:dyDescent="0.2">
      <c r="I283" s="209"/>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row>
    <row r="284" spans="9:45" x14ac:dyDescent="0.2">
      <c r="I284" s="209"/>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row>
    <row r="285" spans="9:45" x14ac:dyDescent="0.2">
      <c r="I285" s="209"/>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c r="AR285" s="209"/>
      <c r="AS285" s="209"/>
    </row>
    <row r="286" spans="9:45" x14ac:dyDescent="0.2">
      <c r="I286" s="209"/>
      <c r="J286" s="209"/>
      <c r="K286" s="209"/>
      <c r="L286" s="209"/>
      <c r="M286" s="209"/>
      <c r="N286" s="209"/>
      <c r="O286" s="209"/>
      <c r="P286" s="209"/>
      <c r="Q286" s="209"/>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209"/>
      <c r="AM286" s="209"/>
      <c r="AN286" s="209"/>
      <c r="AO286" s="209"/>
      <c r="AP286" s="209"/>
      <c r="AQ286" s="209"/>
      <c r="AR286" s="209"/>
      <c r="AS286" s="209"/>
    </row>
    <row r="287" spans="9:45" x14ac:dyDescent="0.2">
      <c r="I287" s="209"/>
      <c r="J287" s="209"/>
      <c r="K287" s="209"/>
      <c r="L287" s="209"/>
      <c r="M287" s="209"/>
      <c r="N287" s="209"/>
      <c r="O287" s="209"/>
      <c r="P287" s="209"/>
      <c r="Q287" s="209"/>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209"/>
      <c r="AM287" s="209"/>
      <c r="AN287" s="209"/>
      <c r="AO287" s="209"/>
      <c r="AP287" s="209"/>
      <c r="AQ287" s="209"/>
      <c r="AR287" s="209"/>
      <c r="AS287" s="209"/>
    </row>
    <row r="288" spans="9:45" x14ac:dyDescent="0.2">
      <c r="I288" s="209"/>
      <c r="J288" s="209"/>
      <c r="K288" s="209"/>
      <c r="L288" s="209"/>
      <c r="M288" s="209"/>
      <c r="N288" s="209"/>
      <c r="O288" s="209"/>
      <c r="P288" s="209"/>
      <c r="Q288" s="209"/>
      <c r="R288" s="209"/>
      <c r="S288" s="209"/>
      <c r="T288" s="209"/>
      <c r="U288" s="209"/>
      <c r="V288" s="209"/>
      <c r="W288" s="209"/>
      <c r="X288" s="209"/>
      <c r="Y288" s="209"/>
      <c r="Z288" s="209"/>
      <c r="AA288" s="209"/>
      <c r="AB288" s="209"/>
      <c r="AC288" s="209"/>
      <c r="AD288" s="209"/>
      <c r="AE288" s="209"/>
      <c r="AF288" s="209"/>
      <c r="AG288" s="209"/>
      <c r="AH288" s="209"/>
      <c r="AI288" s="209"/>
      <c r="AJ288" s="209"/>
      <c r="AK288" s="209"/>
      <c r="AL288" s="209"/>
      <c r="AM288" s="209"/>
      <c r="AN288" s="209"/>
      <c r="AO288" s="209"/>
      <c r="AP288" s="209"/>
      <c r="AQ288" s="209"/>
      <c r="AR288" s="209"/>
      <c r="AS288" s="209"/>
    </row>
    <row r="289" spans="9:45" x14ac:dyDescent="0.2">
      <c r="I289" s="209"/>
      <c r="J289" s="209"/>
      <c r="K289" s="209"/>
      <c r="L289" s="209"/>
      <c r="M289" s="209"/>
      <c r="N289" s="209"/>
      <c r="O289" s="209"/>
      <c r="P289" s="209"/>
      <c r="Q289" s="209"/>
      <c r="R289" s="209"/>
      <c r="S289" s="209"/>
      <c r="T289" s="209"/>
      <c r="U289" s="209"/>
      <c r="V289" s="209"/>
      <c r="W289" s="209"/>
      <c r="X289" s="209"/>
      <c r="Y289" s="209"/>
      <c r="Z289" s="209"/>
      <c r="AA289" s="209"/>
      <c r="AB289" s="209"/>
      <c r="AC289" s="209"/>
      <c r="AD289" s="209"/>
      <c r="AE289" s="209"/>
      <c r="AF289" s="209"/>
      <c r="AG289" s="209"/>
      <c r="AH289" s="209"/>
      <c r="AI289" s="209"/>
      <c r="AJ289" s="209"/>
      <c r="AK289" s="209"/>
      <c r="AL289" s="209"/>
      <c r="AM289" s="209"/>
      <c r="AN289" s="209"/>
      <c r="AO289" s="209"/>
      <c r="AP289" s="209"/>
      <c r="AQ289" s="209"/>
      <c r="AR289" s="209"/>
      <c r="AS289" s="209"/>
    </row>
    <row r="290" spans="9:45" x14ac:dyDescent="0.2">
      <c r="I290" s="209"/>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209"/>
      <c r="AM290" s="209"/>
      <c r="AN290" s="209"/>
      <c r="AO290" s="209"/>
      <c r="AP290" s="209"/>
      <c r="AQ290" s="209"/>
      <c r="AR290" s="209"/>
      <c r="AS290" s="209"/>
    </row>
    <row r="291" spans="9:45" x14ac:dyDescent="0.2">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row>
    <row r="292" spans="9:45" x14ac:dyDescent="0.2">
      <c r="I292" s="209"/>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209"/>
      <c r="AM292" s="209"/>
      <c r="AN292" s="209"/>
      <c r="AO292" s="209"/>
      <c r="AP292" s="209"/>
      <c r="AQ292" s="209"/>
      <c r="AR292" s="209"/>
      <c r="AS292" s="209"/>
    </row>
    <row r="293" spans="9:45" x14ac:dyDescent="0.2">
      <c r="I293" s="209"/>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209"/>
      <c r="AM293" s="209"/>
      <c r="AN293" s="209"/>
      <c r="AO293" s="209"/>
      <c r="AP293" s="209"/>
      <c r="AQ293" s="209"/>
      <c r="AR293" s="209"/>
      <c r="AS293" s="209"/>
    </row>
    <row r="294" spans="9:45" x14ac:dyDescent="0.2">
      <c r="I294" s="209"/>
      <c r="J294" s="209"/>
      <c r="K294" s="209"/>
      <c r="L294" s="209"/>
      <c r="M294" s="209"/>
      <c r="N294" s="209"/>
      <c r="O294" s="209"/>
      <c r="P294" s="209"/>
      <c r="Q294" s="209"/>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209"/>
      <c r="AM294" s="209"/>
      <c r="AN294" s="209"/>
      <c r="AO294" s="209"/>
      <c r="AP294" s="209"/>
      <c r="AQ294" s="209"/>
      <c r="AR294" s="209"/>
      <c r="AS294" s="209"/>
    </row>
    <row r="295" spans="9:45" x14ac:dyDescent="0.2">
      <c r="I295" s="209"/>
      <c r="J295" s="209"/>
      <c r="K295" s="209"/>
      <c r="L295" s="209"/>
      <c r="M295" s="209"/>
      <c r="N295" s="209"/>
      <c r="O295" s="209"/>
      <c r="P295" s="209"/>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209"/>
      <c r="AM295" s="209"/>
      <c r="AN295" s="209"/>
      <c r="AO295" s="209"/>
      <c r="AP295" s="209"/>
      <c r="AQ295" s="209"/>
      <c r="AR295" s="209"/>
      <c r="AS295" s="209"/>
    </row>
    <row r="296" spans="9:45" x14ac:dyDescent="0.2">
      <c r="I296" s="209"/>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c r="AR296" s="209"/>
      <c r="AS296" s="209"/>
    </row>
    <row r="297" spans="9:45" x14ac:dyDescent="0.2">
      <c r="I297" s="209"/>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209"/>
      <c r="AM297" s="209"/>
      <c r="AN297" s="209"/>
      <c r="AO297" s="209"/>
      <c r="AP297" s="209"/>
      <c r="AQ297" s="209"/>
      <c r="AR297" s="209"/>
      <c r="AS297" s="209"/>
    </row>
    <row r="298" spans="9:45" x14ac:dyDescent="0.2">
      <c r="I298" s="209"/>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209"/>
      <c r="AM298" s="209"/>
      <c r="AN298" s="209"/>
      <c r="AO298" s="209"/>
      <c r="AP298" s="209"/>
      <c r="AQ298" s="209"/>
      <c r="AR298" s="209"/>
      <c r="AS298" s="209"/>
    </row>
    <row r="299" spans="9:45" x14ac:dyDescent="0.2">
      <c r="I299" s="209"/>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209"/>
      <c r="AM299" s="209"/>
      <c r="AN299" s="209"/>
      <c r="AO299" s="209"/>
      <c r="AP299" s="209"/>
      <c r="AQ299" s="209"/>
      <c r="AR299" s="209"/>
      <c r="AS299" s="209"/>
    </row>
    <row r="300" spans="9:45" x14ac:dyDescent="0.2">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c r="AN300" s="209"/>
      <c r="AO300" s="209"/>
      <c r="AP300" s="209"/>
      <c r="AQ300" s="209"/>
      <c r="AR300" s="209"/>
      <c r="AS300" s="209"/>
    </row>
    <row r="301" spans="9:45" x14ac:dyDescent="0.2">
      <c r="I301" s="209"/>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209"/>
      <c r="AM301" s="209"/>
      <c r="AN301" s="209"/>
      <c r="AO301" s="209"/>
      <c r="AP301" s="209"/>
      <c r="AQ301" s="209"/>
      <c r="AR301" s="209"/>
      <c r="AS301" s="209"/>
    </row>
    <row r="302" spans="9:45" x14ac:dyDescent="0.2">
      <c r="I302" s="209"/>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209"/>
      <c r="AM302" s="209"/>
      <c r="AN302" s="209"/>
      <c r="AO302" s="209"/>
      <c r="AP302" s="209"/>
      <c r="AQ302" s="209"/>
      <c r="AR302" s="209"/>
      <c r="AS302" s="209"/>
    </row>
    <row r="303" spans="9:45" x14ac:dyDescent="0.2">
      <c r="I303" s="209"/>
      <c r="J303" s="209"/>
      <c r="K303" s="209"/>
      <c r="L303" s="209"/>
      <c r="M303" s="209"/>
      <c r="N303" s="209"/>
      <c r="O303" s="209"/>
      <c r="P303" s="209"/>
      <c r="Q303" s="209"/>
      <c r="R303" s="209"/>
      <c r="S303" s="209"/>
      <c r="T303" s="209"/>
      <c r="U303" s="209"/>
      <c r="V303" s="209"/>
      <c r="W303" s="209"/>
      <c r="X303" s="209"/>
      <c r="Y303" s="209"/>
      <c r="Z303" s="209"/>
      <c r="AA303" s="209"/>
      <c r="AB303" s="209"/>
      <c r="AC303" s="209"/>
      <c r="AD303" s="209"/>
      <c r="AE303" s="209"/>
      <c r="AF303" s="209"/>
      <c r="AG303" s="209"/>
      <c r="AH303" s="209"/>
      <c r="AI303" s="209"/>
      <c r="AJ303" s="209"/>
      <c r="AK303" s="209"/>
      <c r="AL303" s="209"/>
      <c r="AM303" s="209"/>
      <c r="AN303" s="209"/>
      <c r="AO303" s="209"/>
      <c r="AP303" s="209"/>
      <c r="AQ303" s="209"/>
      <c r="AR303" s="209"/>
      <c r="AS303" s="209"/>
    </row>
    <row r="304" spans="9:45" x14ac:dyDescent="0.2">
      <c r="I304" s="209"/>
      <c r="J304" s="209"/>
      <c r="K304" s="209"/>
      <c r="L304" s="209"/>
      <c r="M304" s="209"/>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209"/>
      <c r="AM304" s="209"/>
      <c r="AN304" s="209"/>
      <c r="AO304" s="209"/>
      <c r="AP304" s="209"/>
      <c r="AQ304" s="209"/>
      <c r="AR304" s="209"/>
      <c r="AS304" s="209"/>
    </row>
    <row r="305" spans="9:45" x14ac:dyDescent="0.2">
      <c r="I305" s="209"/>
      <c r="J305" s="209"/>
      <c r="K305" s="209"/>
      <c r="L305" s="209"/>
      <c r="M305" s="209"/>
      <c r="N305" s="209"/>
      <c r="O305" s="209"/>
      <c r="P305" s="209"/>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209"/>
      <c r="AM305" s="209"/>
      <c r="AN305" s="209"/>
      <c r="AO305" s="209"/>
      <c r="AP305" s="209"/>
      <c r="AQ305" s="209"/>
      <c r="AR305" s="209"/>
      <c r="AS305" s="209"/>
    </row>
    <row r="306" spans="9:45" x14ac:dyDescent="0.2">
      <c r="I306" s="209"/>
      <c r="J306" s="209"/>
      <c r="K306" s="209"/>
      <c r="L306" s="209"/>
      <c r="M306" s="209"/>
      <c r="N306" s="209"/>
      <c r="O306" s="209"/>
      <c r="P306" s="209"/>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c r="AR306" s="209"/>
      <c r="AS306" s="209"/>
    </row>
    <row r="307" spans="9:45" x14ac:dyDescent="0.2">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c r="AR307" s="209"/>
      <c r="AS307" s="209"/>
    </row>
    <row r="308" spans="9:45" x14ac:dyDescent="0.2">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row>
    <row r="309" spans="9:45" x14ac:dyDescent="0.2">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row>
    <row r="310" spans="9:45" x14ac:dyDescent="0.2">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row>
    <row r="311" spans="9:45" x14ac:dyDescent="0.2">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row>
    <row r="312" spans="9:45" x14ac:dyDescent="0.2">
      <c r="I312" s="209"/>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209"/>
      <c r="AM312" s="209"/>
      <c r="AN312" s="209"/>
      <c r="AO312" s="209"/>
      <c r="AP312" s="209"/>
      <c r="AQ312" s="209"/>
      <c r="AR312" s="209"/>
      <c r="AS312" s="209"/>
    </row>
    <row r="313" spans="9:45" x14ac:dyDescent="0.2">
      <c r="I313" s="209"/>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209"/>
      <c r="AM313" s="209"/>
      <c r="AN313" s="209"/>
      <c r="AO313" s="209"/>
      <c r="AP313" s="209"/>
      <c r="AQ313" s="209"/>
      <c r="AR313" s="209"/>
      <c r="AS313" s="209"/>
    </row>
    <row r="314" spans="9:45" x14ac:dyDescent="0.2">
      <c r="I314" s="209"/>
      <c r="J314" s="209"/>
      <c r="K314" s="209"/>
      <c r="L314" s="209"/>
      <c r="M314" s="209"/>
      <c r="N314" s="209"/>
      <c r="O314" s="209"/>
      <c r="P314" s="209"/>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209"/>
      <c r="AM314" s="209"/>
      <c r="AN314" s="209"/>
      <c r="AO314" s="209"/>
      <c r="AP314" s="209"/>
      <c r="AQ314" s="209"/>
      <c r="AR314" s="209"/>
      <c r="AS314" s="209"/>
    </row>
    <row r="315" spans="9:45" x14ac:dyDescent="0.2">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c r="AN315" s="209"/>
      <c r="AO315" s="209"/>
      <c r="AP315" s="209"/>
      <c r="AQ315" s="209"/>
      <c r="AR315" s="209"/>
      <c r="AS315" s="209"/>
    </row>
    <row r="316" spans="9:45" x14ac:dyDescent="0.2">
      <c r="I316" s="209"/>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209"/>
      <c r="AM316" s="209"/>
      <c r="AN316" s="209"/>
      <c r="AO316" s="209"/>
      <c r="AP316" s="209"/>
      <c r="AQ316" s="209"/>
      <c r="AR316" s="209"/>
      <c r="AS316" s="209"/>
    </row>
    <row r="317" spans="9:45" x14ac:dyDescent="0.2">
      <c r="I317" s="209"/>
      <c r="J317" s="209"/>
      <c r="K317" s="209"/>
      <c r="L317" s="209"/>
      <c r="M317" s="209"/>
      <c r="N317" s="209"/>
      <c r="O317" s="209"/>
      <c r="P317" s="209"/>
      <c r="Q317" s="209"/>
      <c r="R317" s="209"/>
      <c r="S317" s="209"/>
      <c r="T317" s="209"/>
      <c r="U317" s="209"/>
      <c r="V317" s="209"/>
      <c r="W317" s="209"/>
      <c r="X317" s="209"/>
      <c r="Y317" s="209"/>
      <c r="Z317" s="209"/>
      <c r="AA317" s="209"/>
      <c r="AB317" s="209"/>
      <c r="AC317" s="209"/>
      <c r="AD317" s="209"/>
      <c r="AE317" s="209"/>
      <c r="AF317" s="209"/>
      <c r="AG317" s="209"/>
      <c r="AH317" s="209"/>
      <c r="AI317" s="209"/>
      <c r="AJ317" s="209"/>
      <c r="AK317" s="209"/>
      <c r="AL317" s="209"/>
      <c r="AM317" s="209"/>
      <c r="AN317" s="209"/>
      <c r="AO317" s="209"/>
      <c r="AP317" s="209"/>
      <c r="AQ317" s="209"/>
      <c r="AR317" s="209"/>
      <c r="AS317" s="209"/>
    </row>
    <row r="318" spans="9:45" x14ac:dyDescent="0.2">
      <c r="I318" s="209"/>
      <c r="J318" s="209"/>
      <c r="K318" s="209"/>
      <c r="L318" s="209"/>
      <c r="M318" s="209"/>
      <c r="N318" s="209"/>
      <c r="O318" s="209"/>
      <c r="P318" s="209"/>
      <c r="Q318" s="209"/>
      <c r="R318" s="209"/>
      <c r="S318" s="209"/>
      <c r="T318" s="209"/>
      <c r="U318" s="209"/>
      <c r="V318" s="209"/>
      <c r="W318" s="209"/>
      <c r="X318" s="209"/>
      <c r="Y318" s="209"/>
      <c r="Z318" s="209"/>
      <c r="AA318" s="209"/>
      <c r="AB318" s="209"/>
      <c r="AC318" s="209"/>
      <c r="AD318" s="209"/>
      <c r="AE318" s="209"/>
      <c r="AF318" s="209"/>
      <c r="AG318" s="209"/>
      <c r="AH318" s="209"/>
      <c r="AI318" s="209"/>
      <c r="AJ318" s="209"/>
      <c r="AK318" s="209"/>
      <c r="AL318" s="209"/>
      <c r="AM318" s="209"/>
      <c r="AN318" s="209"/>
      <c r="AO318" s="209"/>
      <c r="AP318" s="209"/>
      <c r="AQ318" s="209"/>
      <c r="AR318" s="209"/>
      <c r="AS318" s="209"/>
    </row>
    <row r="319" spans="9:45" x14ac:dyDescent="0.2">
      <c r="I319" s="209"/>
      <c r="J319" s="209"/>
      <c r="K319" s="209"/>
      <c r="L319" s="209"/>
      <c r="M319" s="209"/>
      <c r="N319" s="209"/>
      <c r="O319" s="209"/>
      <c r="P319" s="209"/>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209"/>
      <c r="AM319" s="209"/>
      <c r="AN319" s="209"/>
      <c r="AO319" s="209"/>
      <c r="AP319" s="209"/>
      <c r="AQ319" s="209"/>
      <c r="AR319" s="209"/>
      <c r="AS319" s="209"/>
    </row>
    <row r="320" spans="9:45" x14ac:dyDescent="0.2">
      <c r="I320" s="209"/>
      <c r="J320" s="209"/>
      <c r="K320" s="209"/>
      <c r="L320" s="209"/>
      <c r="M320" s="209"/>
      <c r="N320" s="209"/>
      <c r="O320" s="209"/>
      <c r="P320" s="209"/>
      <c r="Q320" s="209"/>
      <c r="R320" s="209"/>
      <c r="S320" s="209"/>
      <c r="T320" s="209"/>
      <c r="U320" s="209"/>
      <c r="V320" s="209"/>
      <c r="W320" s="209"/>
      <c r="X320" s="209"/>
      <c r="Y320" s="209"/>
      <c r="Z320" s="209"/>
      <c r="AA320" s="209"/>
      <c r="AB320" s="209"/>
      <c r="AC320" s="209"/>
      <c r="AD320" s="209"/>
      <c r="AE320" s="209"/>
      <c r="AF320" s="209"/>
      <c r="AG320" s="209"/>
      <c r="AH320" s="209"/>
      <c r="AI320" s="209"/>
      <c r="AJ320" s="209"/>
      <c r="AK320" s="209"/>
      <c r="AL320" s="209"/>
      <c r="AM320" s="209"/>
      <c r="AN320" s="209"/>
      <c r="AO320" s="209"/>
      <c r="AP320" s="209"/>
      <c r="AQ320" s="209"/>
      <c r="AR320" s="209"/>
      <c r="AS320" s="209"/>
    </row>
    <row r="321" spans="9:45" x14ac:dyDescent="0.2">
      <c r="I321" s="209"/>
      <c r="J321" s="209"/>
      <c r="K321" s="209"/>
      <c r="L321" s="209"/>
      <c r="M321" s="209"/>
      <c r="N321" s="209"/>
      <c r="O321" s="209"/>
      <c r="P321" s="209"/>
      <c r="Q321" s="209"/>
      <c r="R321" s="209"/>
      <c r="S321" s="209"/>
      <c r="T321" s="209"/>
      <c r="U321" s="209"/>
      <c r="V321" s="209"/>
      <c r="W321" s="209"/>
      <c r="X321" s="209"/>
      <c r="Y321" s="209"/>
      <c r="Z321" s="209"/>
      <c r="AA321" s="209"/>
      <c r="AB321" s="209"/>
      <c r="AC321" s="209"/>
      <c r="AD321" s="209"/>
      <c r="AE321" s="209"/>
      <c r="AF321" s="209"/>
      <c r="AG321" s="209"/>
      <c r="AH321" s="209"/>
      <c r="AI321" s="209"/>
      <c r="AJ321" s="209"/>
      <c r="AK321" s="209"/>
      <c r="AL321" s="209"/>
      <c r="AM321" s="209"/>
      <c r="AN321" s="209"/>
      <c r="AO321" s="209"/>
      <c r="AP321" s="209"/>
      <c r="AQ321" s="209"/>
      <c r="AR321" s="209"/>
      <c r="AS321" s="209"/>
    </row>
    <row r="322" spans="9:45" x14ac:dyDescent="0.2">
      <c r="I322" s="209"/>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c r="AF322" s="209"/>
      <c r="AG322" s="209"/>
      <c r="AH322" s="209"/>
      <c r="AI322" s="209"/>
      <c r="AJ322" s="209"/>
      <c r="AK322" s="209"/>
      <c r="AL322" s="209"/>
      <c r="AM322" s="209"/>
      <c r="AN322" s="209"/>
      <c r="AO322" s="209"/>
      <c r="AP322" s="209"/>
      <c r="AQ322" s="209"/>
      <c r="AR322" s="209"/>
      <c r="AS322" s="209"/>
    </row>
    <row r="323" spans="9:45" x14ac:dyDescent="0.2">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c r="AI323" s="209"/>
      <c r="AJ323" s="209"/>
      <c r="AK323" s="209"/>
      <c r="AL323" s="209"/>
      <c r="AM323" s="209"/>
      <c r="AN323" s="209"/>
      <c r="AO323" s="209"/>
      <c r="AP323" s="209"/>
      <c r="AQ323" s="209"/>
      <c r="AR323" s="209"/>
      <c r="AS323" s="209"/>
    </row>
    <row r="324" spans="9:45" x14ac:dyDescent="0.2">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c r="AI324" s="209"/>
      <c r="AJ324" s="209"/>
      <c r="AK324" s="209"/>
      <c r="AL324" s="209"/>
      <c r="AM324" s="209"/>
      <c r="AN324" s="209"/>
      <c r="AO324" s="209"/>
      <c r="AP324" s="209"/>
      <c r="AQ324" s="209"/>
      <c r="AR324" s="209"/>
      <c r="AS324" s="209"/>
    </row>
    <row r="325" spans="9:45" x14ac:dyDescent="0.2">
      <c r="I325" s="209"/>
      <c r="J325" s="209"/>
      <c r="K325" s="209"/>
      <c r="L325" s="209"/>
      <c r="M325" s="209"/>
      <c r="N325" s="209"/>
      <c r="O325" s="209"/>
      <c r="P325" s="209"/>
      <c r="Q325" s="209"/>
      <c r="R325" s="209"/>
      <c r="S325" s="209"/>
      <c r="T325" s="209"/>
      <c r="U325" s="209"/>
      <c r="V325" s="209"/>
      <c r="W325" s="209"/>
      <c r="X325" s="209"/>
      <c r="Y325" s="209"/>
      <c r="Z325" s="209"/>
      <c r="AA325" s="209"/>
      <c r="AB325" s="209"/>
      <c r="AC325" s="209"/>
      <c r="AD325" s="209"/>
      <c r="AE325" s="209"/>
      <c r="AF325" s="209"/>
      <c r="AG325" s="209"/>
      <c r="AH325" s="209"/>
      <c r="AI325" s="209"/>
      <c r="AJ325" s="209"/>
      <c r="AK325" s="209"/>
      <c r="AL325" s="209"/>
      <c r="AM325" s="209"/>
      <c r="AN325" s="209"/>
      <c r="AO325" s="209"/>
      <c r="AP325" s="209"/>
      <c r="AQ325" s="209"/>
      <c r="AR325" s="209"/>
      <c r="AS325" s="209"/>
    </row>
    <row r="326" spans="9:45" x14ac:dyDescent="0.2">
      <c r="I326" s="209"/>
      <c r="J326" s="209"/>
      <c r="K326" s="209"/>
      <c r="L326" s="209"/>
      <c r="M326" s="209"/>
      <c r="N326" s="209"/>
      <c r="O326" s="209"/>
      <c r="P326" s="209"/>
      <c r="Q326" s="209"/>
      <c r="R326" s="209"/>
      <c r="S326" s="209"/>
      <c r="T326" s="209"/>
      <c r="U326" s="209"/>
      <c r="V326" s="209"/>
      <c r="W326" s="209"/>
      <c r="X326" s="209"/>
      <c r="Y326" s="209"/>
      <c r="Z326" s="209"/>
      <c r="AA326" s="209"/>
      <c r="AB326" s="209"/>
      <c r="AC326" s="209"/>
      <c r="AD326" s="209"/>
      <c r="AE326" s="209"/>
      <c r="AF326" s="209"/>
      <c r="AG326" s="209"/>
      <c r="AH326" s="209"/>
      <c r="AI326" s="209"/>
      <c r="AJ326" s="209"/>
      <c r="AK326" s="209"/>
      <c r="AL326" s="209"/>
      <c r="AM326" s="209"/>
      <c r="AN326" s="209"/>
      <c r="AO326" s="209"/>
      <c r="AP326" s="209"/>
      <c r="AQ326" s="209"/>
      <c r="AR326" s="209"/>
      <c r="AS326" s="209"/>
    </row>
    <row r="327" spans="9:45" x14ac:dyDescent="0.2">
      <c r="I327" s="209"/>
      <c r="J327" s="209"/>
      <c r="K327" s="209"/>
      <c r="L327" s="209"/>
      <c r="M327" s="209"/>
      <c r="N327" s="209"/>
      <c r="O327" s="209"/>
      <c r="P327" s="209"/>
      <c r="Q327" s="209"/>
      <c r="R327" s="209"/>
      <c r="S327" s="209"/>
      <c r="T327" s="209"/>
      <c r="U327" s="209"/>
      <c r="V327" s="209"/>
      <c r="W327" s="209"/>
      <c r="X327" s="209"/>
      <c r="Y327" s="209"/>
      <c r="Z327" s="209"/>
      <c r="AA327" s="209"/>
      <c r="AB327" s="209"/>
      <c r="AC327" s="209"/>
      <c r="AD327" s="209"/>
      <c r="AE327" s="209"/>
      <c r="AF327" s="209"/>
      <c r="AG327" s="209"/>
      <c r="AH327" s="209"/>
      <c r="AI327" s="209"/>
      <c r="AJ327" s="209"/>
      <c r="AK327" s="209"/>
      <c r="AL327" s="209"/>
      <c r="AM327" s="209"/>
      <c r="AN327" s="209"/>
      <c r="AO327" s="209"/>
      <c r="AP327" s="209"/>
      <c r="AQ327" s="209"/>
      <c r="AR327" s="209"/>
      <c r="AS327" s="209"/>
    </row>
    <row r="328" spans="9:45" x14ac:dyDescent="0.2">
      <c r="I328" s="209"/>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09"/>
      <c r="AF328" s="209"/>
      <c r="AG328" s="209"/>
      <c r="AH328" s="209"/>
      <c r="AI328" s="209"/>
      <c r="AJ328" s="209"/>
      <c r="AK328" s="209"/>
      <c r="AL328" s="209"/>
      <c r="AM328" s="209"/>
      <c r="AN328" s="209"/>
      <c r="AO328" s="209"/>
      <c r="AP328" s="209"/>
      <c r="AQ328" s="209"/>
      <c r="AR328" s="209"/>
      <c r="AS328" s="209"/>
    </row>
    <row r="329" spans="9:45" x14ac:dyDescent="0.2">
      <c r="I329" s="209"/>
      <c r="J329" s="209"/>
      <c r="K329" s="209"/>
      <c r="L329" s="209"/>
      <c r="M329" s="209"/>
      <c r="N329" s="209"/>
      <c r="O329" s="209"/>
      <c r="P329" s="209"/>
      <c r="Q329" s="209"/>
      <c r="R329" s="209"/>
      <c r="S329" s="209"/>
      <c r="T329" s="209"/>
      <c r="U329" s="209"/>
      <c r="V329" s="209"/>
      <c r="W329" s="209"/>
      <c r="X329" s="209"/>
      <c r="Y329" s="209"/>
      <c r="Z329" s="209"/>
      <c r="AA329" s="209"/>
      <c r="AB329" s="209"/>
      <c r="AC329" s="209"/>
      <c r="AD329" s="209"/>
      <c r="AE329" s="209"/>
      <c r="AF329" s="209"/>
      <c r="AG329" s="209"/>
      <c r="AH329" s="209"/>
      <c r="AI329" s="209"/>
      <c r="AJ329" s="209"/>
      <c r="AK329" s="209"/>
      <c r="AL329" s="209"/>
      <c r="AM329" s="209"/>
      <c r="AN329" s="209"/>
      <c r="AO329" s="209"/>
      <c r="AP329" s="209"/>
      <c r="AQ329" s="209"/>
      <c r="AR329" s="209"/>
      <c r="AS329" s="209"/>
    </row>
    <row r="330" spans="9:45" x14ac:dyDescent="0.2">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209"/>
      <c r="AM330" s="209"/>
      <c r="AN330" s="209"/>
      <c r="AO330" s="209"/>
      <c r="AP330" s="209"/>
      <c r="AQ330" s="209"/>
      <c r="AR330" s="209"/>
      <c r="AS330" s="209"/>
    </row>
    <row r="331" spans="9:45" x14ac:dyDescent="0.2">
      <c r="I331" s="209"/>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c r="AN331" s="209"/>
      <c r="AO331" s="209"/>
      <c r="AP331" s="209"/>
      <c r="AQ331" s="209"/>
      <c r="AR331" s="209"/>
      <c r="AS331" s="209"/>
    </row>
    <row r="332" spans="9:45" x14ac:dyDescent="0.2">
      <c r="I332" s="209"/>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c r="AQ332" s="209"/>
      <c r="AR332" s="209"/>
      <c r="AS332" s="209"/>
    </row>
    <row r="333" spans="9:45" x14ac:dyDescent="0.2">
      <c r="I333" s="209"/>
      <c r="J333" s="209"/>
      <c r="K333" s="209"/>
      <c r="L333" s="209"/>
      <c r="M333" s="209"/>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09"/>
      <c r="AL333" s="209"/>
      <c r="AM333" s="209"/>
      <c r="AN333" s="209"/>
      <c r="AO333" s="209"/>
      <c r="AP333" s="209"/>
      <c r="AQ333" s="209"/>
      <c r="AR333" s="209"/>
      <c r="AS333" s="209"/>
    </row>
    <row r="334" spans="9:45" x14ac:dyDescent="0.2">
      <c r="I334" s="209"/>
      <c r="J334" s="209"/>
      <c r="K334" s="209"/>
      <c r="L334" s="209"/>
      <c r="M334" s="209"/>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09"/>
      <c r="AL334" s="209"/>
      <c r="AM334" s="209"/>
      <c r="AN334" s="209"/>
      <c r="AO334" s="209"/>
      <c r="AP334" s="209"/>
      <c r="AQ334" s="209"/>
      <c r="AR334" s="209"/>
      <c r="AS334" s="209"/>
    </row>
    <row r="335" spans="9:45" x14ac:dyDescent="0.2">
      <c r="I335" s="209"/>
      <c r="J335" s="209"/>
      <c r="K335" s="209"/>
      <c r="L335" s="209"/>
      <c r="M335" s="209"/>
      <c r="N335" s="209"/>
      <c r="O335" s="209"/>
      <c r="P335" s="209"/>
      <c r="Q335" s="209"/>
      <c r="R335" s="209"/>
      <c r="S335" s="209"/>
      <c r="T335" s="209"/>
      <c r="U335" s="209"/>
      <c r="V335" s="209"/>
      <c r="W335" s="209"/>
      <c r="X335" s="209"/>
      <c r="Y335" s="209"/>
      <c r="Z335" s="209"/>
      <c r="AA335" s="209"/>
      <c r="AB335" s="209"/>
      <c r="AC335" s="209"/>
      <c r="AD335" s="209"/>
      <c r="AE335" s="209"/>
      <c r="AF335" s="209"/>
      <c r="AG335" s="209"/>
      <c r="AH335" s="209"/>
      <c r="AI335" s="209"/>
      <c r="AJ335" s="209"/>
      <c r="AK335" s="209"/>
      <c r="AL335" s="209"/>
      <c r="AM335" s="209"/>
      <c r="AN335" s="209"/>
      <c r="AO335" s="209"/>
      <c r="AP335" s="209"/>
      <c r="AQ335" s="209"/>
      <c r="AR335" s="209"/>
      <c r="AS335" s="209"/>
    </row>
    <row r="336" spans="9:45" x14ac:dyDescent="0.2">
      <c r="I336" s="209"/>
      <c r="J336" s="209"/>
      <c r="K336" s="209"/>
      <c r="L336" s="209"/>
      <c r="M336" s="209"/>
      <c r="N336" s="209"/>
      <c r="O336" s="209"/>
      <c r="P336" s="209"/>
      <c r="Q336" s="209"/>
      <c r="R336" s="209"/>
      <c r="S336" s="209"/>
      <c r="T336" s="209"/>
      <c r="U336" s="209"/>
      <c r="V336" s="209"/>
      <c r="W336" s="209"/>
      <c r="X336" s="209"/>
      <c r="Y336" s="209"/>
      <c r="Z336" s="209"/>
      <c r="AA336" s="209"/>
      <c r="AB336" s="209"/>
      <c r="AC336" s="209"/>
      <c r="AD336" s="209"/>
      <c r="AE336" s="209"/>
      <c r="AF336" s="209"/>
      <c r="AG336" s="209"/>
      <c r="AH336" s="209"/>
      <c r="AI336" s="209"/>
      <c r="AJ336" s="209"/>
      <c r="AK336" s="209"/>
      <c r="AL336" s="209"/>
      <c r="AM336" s="209"/>
      <c r="AN336" s="209"/>
      <c r="AO336" s="209"/>
      <c r="AP336" s="209"/>
      <c r="AQ336" s="209"/>
      <c r="AR336" s="209"/>
      <c r="AS336" s="209"/>
    </row>
    <row r="337" spans="9:45" x14ac:dyDescent="0.2">
      <c r="I337" s="209"/>
      <c r="J337" s="209"/>
      <c r="K337" s="209"/>
      <c r="L337" s="209"/>
      <c r="M337" s="209"/>
      <c r="N337" s="209"/>
      <c r="O337" s="209"/>
      <c r="P337" s="209"/>
      <c r="Q337" s="209"/>
      <c r="R337" s="209"/>
      <c r="S337" s="209"/>
      <c r="T337" s="209"/>
      <c r="U337" s="209"/>
      <c r="V337" s="209"/>
      <c r="W337" s="209"/>
      <c r="X337" s="209"/>
      <c r="Y337" s="209"/>
      <c r="Z337" s="209"/>
      <c r="AA337" s="209"/>
      <c r="AB337" s="209"/>
      <c r="AC337" s="209"/>
      <c r="AD337" s="209"/>
      <c r="AE337" s="209"/>
      <c r="AF337" s="209"/>
      <c r="AG337" s="209"/>
      <c r="AH337" s="209"/>
      <c r="AI337" s="209"/>
      <c r="AJ337" s="209"/>
      <c r="AK337" s="209"/>
      <c r="AL337" s="209"/>
      <c r="AM337" s="209"/>
      <c r="AN337" s="209"/>
      <c r="AO337" s="209"/>
      <c r="AP337" s="209"/>
      <c r="AQ337" s="209"/>
      <c r="AR337" s="209"/>
      <c r="AS337" s="209"/>
    </row>
    <row r="338" spans="9:45" x14ac:dyDescent="0.2">
      <c r="I338" s="209"/>
      <c r="J338" s="209"/>
      <c r="K338" s="209"/>
      <c r="L338" s="209"/>
      <c r="M338" s="209"/>
      <c r="N338" s="209"/>
      <c r="O338" s="209"/>
      <c r="P338" s="209"/>
      <c r="Q338" s="209"/>
      <c r="R338" s="209"/>
      <c r="S338" s="209"/>
      <c r="T338" s="209"/>
      <c r="U338" s="209"/>
      <c r="V338" s="209"/>
      <c r="W338" s="209"/>
      <c r="X338" s="209"/>
      <c r="Y338" s="209"/>
      <c r="Z338" s="209"/>
      <c r="AA338" s="209"/>
      <c r="AB338" s="209"/>
      <c r="AC338" s="209"/>
      <c r="AD338" s="209"/>
      <c r="AE338" s="209"/>
      <c r="AF338" s="209"/>
      <c r="AG338" s="209"/>
      <c r="AH338" s="209"/>
      <c r="AI338" s="209"/>
      <c r="AJ338" s="209"/>
      <c r="AK338" s="209"/>
      <c r="AL338" s="209"/>
      <c r="AM338" s="209"/>
      <c r="AN338" s="209"/>
      <c r="AO338" s="209"/>
      <c r="AP338" s="209"/>
      <c r="AQ338" s="209"/>
      <c r="AR338" s="209"/>
      <c r="AS338" s="209"/>
    </row>
    <row r="339" spans="9:45" x14ac:dyDescent="0.2">
      <c r="I339" s="209"/>
      <c r="J339" s="209"/>
      <c r="K339" s="209"/>
      <c r="L339" s="209"/>
      <c r="M339" s="209"/>
      <c r="N339" s="209"/>
      <c r="O339" s="209"/>
      <c r="P339" s="209"/>
      <c r="Q339" s="209"/>
      <c r="R339" s="209"/>
      <c r="S339" s="209"/>
      <c r="T339" s="209"/>
      <c r="U339" s="209"/>
      <c r="V339" s="209"/>
      <c r="W339" s="209"/>
      <c r="X339" s="209"/>
      <c r="Y339" s="209"/>
      <c r="Z339" s="209"/>
      <c r="AA339" s="209"/>
      <c r="AB339" s="209"/>
      <c r="AC339" s="209"/>
      <c r="AD339" s="209"/>
      <c r="AE339" s="209"/>
      <c r="AF339" s="209"/>
      <c r="AG339" s="209"/>
      <c r="AH339" s="209"/>
      <c r="AI339" s="209"/>
      <c r="AJ339" s="209"/>
      <c r="AK339" s="209"/>
      <c r="AL339" s="209"/>
      <c r="AM339" s="209"/>
      <c r="AN339" s="209"/>
      <c r="AO339" s="209"/>
      <c r="AP339" s="209"/>
      <c r="AQ339" s="209"/>
      <c r="AR339" s="209"/>
      <c r="AS339" s="209"/>
    </row>
    <row r="340" spans="9:45" x14ac:dyDescent="0.2">
      <c r="I340" s="209"/>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09"/>
      <c r="AN340" s="209"/>
      <c r="AO340" s="209"/>
      <c r="AP340" s="209"/>
      <c r="AQ340" s="209"/>
      <c r="AR340" s="209"/>
      <c r="AS340" s="209"/>
    </row>
    <row r="341" spans="9:45" x14ac:dyDescent="0.2">
      <c r="I341" s="209"/>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209"/>
      <c r="AM341" s="209"/>
      <c r="AN341" s="209"/>
      <c r="AO341" s="209"/>
      <c r="AP341" s="209"/>
      <c r="AQ341" s="209"/>
      <c r="AR341" s="209"/>
      <c r="AS341" s="209"/>
    </row>
    <row r="342" spans="9:45" x14ac:dyDescent="0.2">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209"/>
      <c r="AR342" s="209"/>
      <c r="AS342" s="209"/>
    </row>
    <row r="343" spans="9:45" x14ac:dyDescent="0.2">
      <c r="I343" s="209"/>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c r="AN343" s="209"/>
      <c r="AO343" s="209"/>
      <c r="AP343" s="209"/>
      <c r="AQ343" s="209"/>
      <c r="AR343" s="209"/>
      <c r="AS343" s="209"/>
    </row>
    <row r="344" spans="9:45" x14ac:dyDescent="0.2">
      <c r="I344" s="209"/>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209"/>
      <c r="AM344" s="209"/>
      <c r="AN344" s="209"/>
      <c r="AO344" s="209"/>
      <c r="AP344" s="209"/>
      <c r="AQ344" s="209"/>
      <c r="AR344" s="209"/>
      <c r="AS344" s="209"/>
    </row>
    <row r="345" spans="9:45" x14ac:dyDescent="0.2">
      <c r="I345" s="209"/>
      <c r="J345" s="209"/>
      <c r="K345" s="209"/>
      <c r="L345" s="209"/>
      <c r="M345" s="209"/>
      <c r="N345" s="209"/>
      <c r="O345" s="209"/>
      <c r="P345" s="209"/>
      <c r="Q345" s="209"/>
      <c r="R345" s="209"/>
      <c r="S345" s="209"/>
      <c r="T345" s="209"/>
      <c r="U345" s="209"/>
      <c r="V345" s="209"/>
      <c r="W345" s="209"/>
      <c r="X345" s="209"/>
      <c r="Y345" s="209"/>
      <c r="Z345" s="209"/>
      <c r="AA345" s="209"/>
      <c r="AB345" s="209"/>
      <c r="AC345" s="209"/>
      <c r="AD345" s="209"/>
      <c r="AE345" s="209"/>
      <c r="AF345" s="209"/>
      <c r="AG345" s="209"/>
      <c r="AH345" s="209"/>
      <c r="AI345" s="209"/>
      <c r="AJ345" s="209"/>
      <c r="AK345" s="209"/>
      <c r="AL345" s="209"/>
      <c r="AM345" s="209"/>
      <c r="AN345" s="209"/>
      <c r="AO345" s="209"/>
      <c r="AP345" s="209"/>
      <c r="AQ345" s="209"/>
      <c r="AR345" s="209"/>
      <c r="AS345" s="209"/>
    </row>
    <row r="346" spans="9:45" x14ac:dyDescent="0.2">
      <c r="I346" s="209"/>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09"/>
      <c r="AL346" s="209"/>
      <c r="AM346" s="209"/>
      <c r="AN346" s="209"/>
      <c r="AO346" s="209"/>
      <c r="AP346" s="209"/>
      <c r="AQ346" s="209"/>
      <c r="AR346" s="209"/>
      <c r="AS346" s="209"/>
    </row>
    <row r="347" spans="9:45" x14ac:dyDescent="0.2">
      <c r="I347" s="209"/>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209"/>
      <c r="AM347" s="209"/>
      <c r="AN347" s="209"/>
      <c r="AO347" s="209"/>
      <c r="AP347" s="209"/>
      <c r="AQ347" s="209"/>
      <c r="AR347" s="209"/>
      <c r="AS347" s="209"/>
    </row>
    <row r="348" spans="9:45" x14ac:dyDescent="0.2">
      <c r="I348" s="209"/>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H348" s="209"/>
      <c r="AI348" s="209"/>
      <c r="AJ348" s="209"/>
      <c r="AK348" s="209"/>
      <c r="AL348" s="209"/>
      <c r="AM348" s="209"/>
      <c r="AN348" s="209"/>
      <c r="AO348" s="209"/>
      <c r="AP348" s="209"/>
      <c r="AQ348" s="209"/>
      <c r="AR348" s="209"/>
      <c r="AS348" s="209"/>
    </row>
    <row r="349" spans="9:45" x14ac:dyDescent="0.2">
      <c r="I349" s="209"/>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209"/>
      <c r="AH349" s="209"/>
      <c r="AI349" s="209"/>
      <c r="AJ349" s="209"/>
      <c r="AK349" s="209"/>
      <c r="AL349" s="209"/>
      <c r="AM349" s="209"/>
      <c r="AN349" s="209"/>
      <c r="AO349" s="209"/>
      <c r="AP349" s="209"/>
      <c r="AQ349" s="209"/>
      <c r="AR349" s="209"/>
      <c r="AS349" s="209"/>
    </row>
    <row r="350" spans="9:45" x14ac:dyDescent="0.2">
      <c r="I350" s="209"/>
      <c r="J350" s="209"/>
      <c r="K350" s="209"/>
      <c r="L350" s="209"/>
      <c r="M350" s="209"/>
      <c r="N350" s="209"/>
      <c r="O350" s="209"/>
      <c r="P350" s="209"/>
      <c r="Q350" s="209"/>
      <c r="R350" s="209"/>
      <c r="S350" s="209"/>
      <c r="T350" s="209"/>
      <c r="U350" s="209"/>
      <c r="V350" s="209"/>
      <c r="W350" s="209"/>
      <c r="X350" s="209"/>
      <c r="Y350" s="209"/>
      <c r="Z350" s="209"/>
      <c r="AA350" s="209"/>
      <c r="AB350" s="209"/>
      <c r="AC350" s="209"/>
      <c r="AD350" s="209"/>
      <c r="AE350" s="209"/>
      <c r="AF350" s="209"/>
      <c r="AG350" s="209"/>
      <c r="AH350" s="209"/>
      <c r="AI350" s="209"/>
      <c r="AJ350" s="209"/>
      <c r="AK350" s="209"/>
      <c r="AL350" s="209"/>
      <c r="AM350" s="209"/>
      <c r="AN350" s="209"/>
      <c r="AO350" s="209"/>
      <c r="AP350" s="209"/>
      <c r="AQ350" s="209"/>
      <c r="AR350" s="209"/>
      <c r="AS350" s="209"/>
    </row>
    <row r="351" spans="9:45" x14ac:dyDescent="0.2">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row>
    <row r="352" spans="9:45" x14ac:dyDescent="0.2">
      <c r="I352" s="209"/>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c r="AR352" s="209"/>
      <c r="AS352" s="209"/>
    </row>
    <row r="353" spans="9:45" x14ac:dyDescent="0.2">
      <c r="I353" s="209"/>
      <c r="J353" s="209"/>
      <c r="K353" s="209"/>
      <c r="L353" s="209"/>
      <c r="M353" s="209"/>
      <c r="N353" s="209"/>
      <c r="O353" s="209"/>
      <c r="P353" s="209"/>
      <c r="Q353" s="209"/>
      <c r="R353" s="209"/>
      <c r="S353" s="209"/>
      <c r="T353" s="209"/>
      <c r="U353" s="209"/>
      <c r="V353" s="209"/>
      <c r="W353" s="209"/>
      <c r="X353" s="209"/>
      <c r="Y353" s="209"/>
      <c r="Z353" s="209"/>
      <c r="AA353" s="209"/>
      <c r="AB353" s="209"/>
      <c r="AC353" s="209"/>
      <c r="AD353" s="209"/>
      <c r="AE353" s="209"/>
      <c r="AF353" s="209"/>
      <c r="AG353" s="209"/>
      <c r="AH353" s="209"/>
      <c r="AI353" s="209"/>
      <c r="AJ353" s="209"/>
      <c r="AK353" s="209"/>
      <c r="AL353" s="209"/>
      <c r="AM353" s="209"/>
      <c r="AN353" s="209"/>
      <c r="AO353" s="209"/>
      <c r="AP353" s="209"/>
      <c r="AQ353" s="209"/>
      <c r="AR353" s="209"/>
      <c r="AS353" s="209"/>
    </row>
    <row r="354" spans="9:45" x14ac:dyDescent="0.2">
      <c r="I354" s="209"/>
      <c r="J354" s="209"/>
      <c r="K354" s="209"/>
      <c r="L354" s="209"/>
      <c r="M354" s="209"/>
      <c r="N354" s="209"/>
      <c r="O354" s="209"/>
      <c r="P354" s="209"/>
      <c r="Q354" s="209"/>
      <c r="R354" s="209"/>
      <c r="S354" s="209"/>
      <c r="T354" s="209"/>
      <c r="U354" s="209"/>
      <c r="V354" s="209"/>
      <c r="W354" s="209"/>
      <c r="X354" s="209"/>
      <c r="Y354" s="209"/>
      <c r="Z354" s="209"/>
      <c r="AA354" s="209"/>
      <c r="AB354" s="209"/>
      <c r="AC354" s="209"/>
      <c r="AD354" s="209"/>
      <c r="AE354" s="209"/>
      <c r="AF354" s="209"/>
      <c r="AG354" s="209"/>
      <c r="AH354" s="209"/>
      <c r="AI354" s="209"/>
      <c r="AJ354" s="209"/>
      <c r="AK354" s="209"/>
      <c r="AL354" s="209"/>
      <c r="AM354" s="209"/>
      <c r="AN354" s="209"/>
      <c r="AO354" s="209"/>
      <c r="AP354" s="209"/>
      <c r="AQ354" s="209"/>
      <c r="AR354" s="209"/>
      <c r="AS354" s="209"/>
    </row>
    <row r="355" spans="9:45" x14ac:dyDescent="0.2">
      <c r="I355" s="209"/>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09"/>
      <c r="AL355" s="209"/>
      <c r="AM355" s="209"/>
      <c r="AN355" s="209"/>
      <c r="AO355" s="209"/>
      <c r="AP355" s="209"/>
      <c r="AQ355" s="209"/>
      <c r="AR355" s="209"/>
      <c r="AS355" s="209"/>
    </row>
    <row r="356" spans="9:45" x14ac:dyDescent="0.2">
      <c r="I356" s="209"/>
      <c r="J356" s="209"/>
      <c r="K356" s="209"/>
      <c r="L356" s="209"/>
      <c r="M356" s="209"/>
      <c r="N356" s="209"/>
      <c r="O356" s="209"/>
      <c r="P356" s="209"/>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209"/>
      <c r="AL356" s="209"/>
      <c r="AM356" s="209"/>
      <c r="AN356" s="209"/>
      <c r="AO356" s="209"/>
      <c r="AP356" s="209"/>
      <c r="AQ356" s="209"/>
      <c r="AR356" s="209"/>
      <c r="AS356" s="209"/>
    </row>
    <row r="357" spans="9:45" x14ac:dyDescent="0.2">
      <c r="I357" s="209"/>
      <c r="J357" s="209"/>
      <c r="K357" s="209"/>
      <c r="L357" s="209"/>
      <c r="M357" s="209"/>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row>
    <row r="358" spans="9:45" x14ac:dyDescent="0.2">
      <c r="I358" s="209"/>
      <c r="J358" s="209"/>
      <c r="K358" s="209"/>
      <c r="L358" s="209"/>
      <c r="M358" s="209"/>
      <c r="N358" s="209"/>
      <c r="O358" s="209"/>
      <c r="P358" s="209"/>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209"/>
      <c r="AM358" s="209"/>
      <c r="AN358" s="209"/>
      <c r="AO358" s="209"/>
      <c r="AP358" s="209"/>
      <c r="AQ358" s="209"/>
      <c r="AR358" s="209"/>
      <c r="AS358" s="209"/>
    </row>
    <row r="359" spans="9:45" x14ac:dyDescent="0.2">
      <c r="I359" s="209"/>
      <c r="J359" s="209"/>
      <c r="K359" s="209"/>
      <c r="L359" s="209"/>
      <c r="M359" s="209"/>
      <c r="N359" s="209"/>
      <c r="O359" s="209"/>
      <c r="P359" s="209"/>
      <c r="Q359" s="209"/>
      <c r="R359" s="209"/>
      <c r="S359" s="209"/>
      <c r="T359" s="209"/>
      <c r="U359" s="209"/>
      <c r="V359" s="209"/>
      <c r="W359" s="209"/>
      <c r="X359" s="209"/>
      <c r="Y359" s="209"/>
      <c r="Z359" s="209"/>
      <c r="AA359" s="209"/>
      <c r="AB359" s="209"/>
      <c r="AC359" s="209"/>
      <c r="AD359" s="209"/>
      <c r="AE359" s="209"/>
      <c r="AF359" s="209"/>
      <c r="AG359" s="209"/>
      <c r="AH359" s="209"/>
      <c r="AI359" s="209"/>
      <c r="AJ359" s="209"/>
      <c r="AK359" s="209"/>
      <c r="AL359" s="209"/>
      <c r="AM359" s="209"/>
      <c r="AN359" s="209"/>
      <c r="AO359" s="209"/>
      <c r="AP359" s="209"/>
      <c r="AQ359" s="209"/>
      <c r="AR359" s="209"/>
      <c r="AS359" s="209"/>
    </row>
    <row r="360" spans="9:45" x14ac:dyDescent="0.2">
      <c r="I360" s="209"/>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09"/>
      <c r="AL360" s="209"/>
      <c r="AM360" s="209"/>
      <c r="AN360" s="209"/>
      <c r="AO360" s="209"/>
      <c r="AP360" s="209"/>
      <c r="AQ360" s="209"/>
      <c r="AR360" s="209"/>
      <c r="AS360" s="209"/>
    </row>
    <row r="361" spans="9:45" x14ac:dyDescent="0.2">
      <c r="I361" s="209"/>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c r="AF361" s="209"/>
      <c r="AG361" s="209"/>
      <c r="AH361" s="209"/>
      <c r="AI361" s="209"/>
      <c r="AJ361" s="209"/>
      <c r="AK361" s="209"/>
      <c r="AL361" s="209"/>
      <c r="AM361" s="209"/>
      <c r="AN361" s="209"/>
      <c r="AO361" s="209"/>
      <c r="AP361" s="209"/>
      <c r="AQ361" s="209"/>
      <c r="AR361" s="209"/>
      <c r="AS361" s="209"/>
    </row>
    <row r="362" spans="9:45" x14ac:dyDescent="0.2">
      <c r="I362" s="209"/>
      <c r="J362" s="209"/>
      <c r="K362" s="209"/>
      <c r="L362" s="209"/>
      <c r="M362" s="209"/>
      <c r="N362" s="209"/>
      <c r="O362" s="209"/>
      <c r="P362" s="209"/>
      <c r="Q362" s="209"/>
      <c r="R362" s="209"/>
      <c r="S362" s="209"/>
      <c r="T362" s="209"/>
      <c r="U362" s="209"/>
      <c r="V362" s="209"/>
      <c r="W362" s="209"/>
      <c r="X362" s="209"/>
      <c r="Y362" s="209"/>
      <c r="Z362" s="209"/>
      <c r="AA362" s="209"/>
      <c r="AB362" s="209"/>
      <c r="AC362" s="209"/>
      <c r="AD362" s="209"/>
      <c r="AE362" s="209"/>
      <c r="AF362" s="209"/>
      <c r="AG362" s="209"/>
      <c r="AH362" s="209"/>
      <c r="AI362" s="209"/>
      <c r="AJ362" s="209"/>
      <c r="AK362" s="209"/>
      <c r="AL362" s="209"/>
      <c r="AM362" s="209"/>
      <c r="AN362" s="209"/>
      <c r="AO362" s="209"/>
      <c r="AP362" s="209"/>
      <c r="AQ362" s="209"/>
      <c r="AR362" s="209"/>
      <c r="AS362" s="209"/>
    </row>
    <row r="363" spans="9:45" x14ac:dyDescent="0.2">
      <c r="I363" s="209"/>
      <c r="J363" s="209"/>
      <c r="K363" s="209"/>
      <c r="L363" s="209"/>
      <c r="M363" s="209"/>
      <c r="N363" s="209"/>
      <c r="O363" s="209"/>
      <c r="P363" s="209"/>
      <c r="Q363" s="209"/>
      <c r="R363" s="209"/>
      <c r="S363" s="209"/>
      <c r="T363" s="209"/>
      <c r="U363" s="209"/>
      <c r="V363" s="209"/>
      <c r="W363" s="209"/>
      <c r="X363" s="209"/>
      <c r="Y363" s="209"/>
      <c r="Z363" s="209"/>
      <c r="AA363" s="209"/>
      <c r="AB363" s="209"/>
      <c r="AC363" s="209"/>
      <c r="AD363" s="209"/>
      <c r="AE363" s="209"/>
      <c r="AF363" s="209"/>
      <c r="AG363" s="209"/>
      <c r="AH363" s="209"/>
      <c r="AI363" s="209"/>
      <c r="AJ363" s="209"/>
      <c r="AK363" s="209"/>
      <c r="AL363" s="209"/>
      <c r="AM363" s="209"/>
      <c r="AN363" s="209"/>
      <c r="AO363" s="209"/>
      <c r="AP363" s="209"/>
      <c r="AQ363" s="209"/>
      <c r="AR363" s="209"/>
      <c r="AS363" s="209"/>
    </row>
    <row r="364" spans="9:45" x14ac:dyDescent="0.2">
      <c r="I364" s="209"/>
      <c r="J364" s="209"/>
      <c r="K364" s="209"/>
      <c r="L364" s="209"/>
      <c r="M364" s="209"/>
      <c r="N364" s="209"/>
      <c r="O364" s="209"/>
      <c r="P364" s="209"/>
      <c r="Q364" s="209"/>
      <c r="R364" s="209"/>
      <c r="S364" s="209"/>
      <c r="T364" s="209"/>
      <c r="U364" s="209"/>
      <c r="V364" s="209"/>
      <c r="W364" s="209"/>
      <c r="X364" s="209"/>
      <c r="Y364" s="209"/>
      <c r="Z364" s="209"/>
      <c r="AA364" s="209"/>
      <c r="AB364" s="209"/>
      <c r="AC364" s="209"/>
      <c r="AD364" s="209"/>
      <c r="AE364" s="209"/>
      <c r="AF364" s="209"/>
      <c r="AG364" s="209"/>
      <c r="AH364" s="209"/>
      <c r="AI364" s="209"/>
      <c r="AJ364" s="209"/>
      <c r="AK364" s="209"/>
      <c r="AL364" s="209"/>
      <c r="AM364" s="209"/>
      <c r="AN364" s="209"/>
      <c r="AO364" s="209"/>
      <c r="AP364" s="209"/>
      <c r="AQ364" s="209"/>
      <c r="AR364" s="209"/>
      <c r="AS364" s="209"/>
    </row>
    <row r="365" spans="9:45" x14ac:dyDescent="0.2">
      <c r="I365" s="209"/>
      <c r="J365" s="209"/>
      <c r="K365" s="209"/>
      <c r="L365" s="209"/>
      <c r="M365" s="209"/>
      <c r="N365" s="209"/>
      <c r="O365" s="209"/>
      <c r="P365" s="209"/>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209"/>
      <c r="AM365" s="209"/>
      <c r="AN365" s="209"/>
      <c r="AO365" s="209"/>
      <c r="AP365" s="209"/>
      <c r="AQ365" s="209"/>
      <c r="AR365" s="209"/>
      <c r="AS365" s="209"/>
    </row>
    <row r="366" spans="9:45" x14ac:dyDescent="0.2">
      <c r="I366" s="209"/>
      <c r="J366" s="209"/>
      <c r="K366" s="209"/>
      <c r="L366" s="209"/>
      <c r="M366" s="209"/>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09"/>
      <c r="AL366" s="209"/>
      <c r="AM366" s="209"/>
      <c r="AN366" s="209"/>
      <c r="AO366" s="209"/>
      <c r="AP366" s="209"/>
      <c r="AQ366" s="209"/>
      <c r="AR366" s="209"/>
      <c r="AS366" s="209"/>
    </row>
    <row r="367" spans="9:45" x14ac:dyDescent="0.2">
      <c r="I367" s="209"/>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209"/>
      <c r="AM367" s="209"/>
      <c r="AN367" s="209"/>
      <c r="AO367" s="209"/>
      <c r="AP367" s="209"/>
      <c r="AQ367" s="209"/>
      <c r="AR367" s="209"/>
      <c r="AS367" s="209"/>
    </row>
    <row r="368" spans="9:45" x14ac:dyDescent="0.2">
      <c r="I368" s="209"/>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c r="AR368" s="209"/>
      <c r="AS368" s="209"/>
    </row>
    <row r="369" spans="9:45" x14ac:dyDescent="0.2">
      <c r="I369" s="209"/>
      <c r="J369" s="209"/>
      <c r="K369" s="209"/>
      <c r="L369" s="209"/>
      <c r="M369" s="209"/>
      <c r="N369" s="209"/>
      <c r="O369" s="209"/>
      <c r="P369" s="209"/>
      <c r="Q369" s="209"/>
      <c r="R369" s="209"/>
      <c r="S369" s="209"/>
      <c r="T369" s="209"/>
      <c r="U369" s="209"/>
      <c r="V369" s="209"/>
      <c r="W369" s="209"/>
      <c r="X369" s="209"/>
      <c r="Y369" s="209"/>
      <c r="Z369" s="209"/>
      <c r="AA369" s="209"/>
      <c r="AB369" s="209"/>
      <c r="AC369" s="209"/>
      <c r="AD369" s="209"/>
      <c r="AE369" s="209"/>
      <c r="AF369" s="209"/>
      <c r="AG369" s="209"/>
      <c r="AH369" s="209"/>
      <c r="AI369" s="209"/>
      <c r="AJ369" s="209"/>
      <c r="AK369" s="209"/>
      <c r="AL369" s="209"/>
      <c r="AM369" s="209"/>
      <c r="AN369" s="209"/>
      <c r="AO369" s="209"/>
      <c r="AP369" s="209"/>
      <c r="AQ369" s="209"/>
      <c r="AR369" s="209"/>
      <c r="AS369" s="209"/>
    </row>
    <row r="370" spans="9:45" x14ac:dyDescent="0.2">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row>
    <row r="371" spans="9:45" x14ac:dyDescent="0.2">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row>
    <row r="372" spans="9:45" x14ac:dyDescent="0.2">
      <c r="I372" s="209"/>
      <c r="J372" s="209"/>
      <c r="K372" s="209"/>
      <c r="L372" s="209"/>
      <c r="M372" s="209"/>
      <c r="N372" s="209"/>
      <c r="O372" s="209"/>
      <c r="P372" s="209"/>
      <c r="Q372" s="209"/>
      <c r="R372" s="209"/>
      <c r="S372" s="209"/>
      <c r="T372" s="209"/>
      <c r="U372" s="209"/>
      <c r="V372" s="209"/>
      <c r="W372" s="209"/>
      <c r="X372" s="209"/>
      <c r="Y372" s="209"/>
      <c r="Z372" s="209"/>
      <c r="AA372" s="209"/>
      <c r="AB372" s="209"/>
      <c r="AC372" s="209"/>
      <c r="AD372" s="209"/>
      <c r="AE372" s="209"/>
      <c r="AF372" s="209"/>
      <c r="AG372" s="209"/>
      <c r="AH372" s="209"/>
      <c r="AI372" s="209"/>
      <c r="AJ372" s="209"/>
      <c r="AK372" s="209"/>
      <c r="AL372" s="209"/>
      <c r="AM372" s="209"/>
      <c r="AN372" s="209"/>
      <c r="AO372" s="209"/>
      <c r="AP372" s="209"/>
      <c r="AQ372" s="209"/>
      <c r="AR372" s="209"/>
      <c r="AS372" s="209"/>
    </row>
    <row r="373" spans="9:45" x14ac:dyDescent="0.2">
      <c r="I373" s="209"/>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209"/>
      <c r="AM373" s="209"/>
      <c r="AN373" s="209"/>
      <c r="AO373" s="209"/>
      <c r="AP373" s="209"/>
      <c r="AQ373" s="209"/>
      <c r="AR373" s="209"/>
      <c r="AS373" s="209"/>
    </row>
    <row r="374" spans="9:45" x14ac:dyDescent="0.2">
      <c r="I374" s="209"/>
      <c r="J374" s="209"/>
      <c r="K374" s="209"/>
      <c r="L374" s="209"/>
      <c r="M374" s="209"/>
      <c r="N374" s="209"/>
      <c r="O374" s="209"/>
      <c r="P374" s="209"/>
      <c r="Q374" s="209"/>
      <c r="R374" s="209"/>
      <c r="S374" s="209"/>
      <c r="T374" s="209"/>
      <c r="U374" s="209"/>
      <c r="V374" s="209"/>
      <c r="W374" s="209"/>
      <c r="X374" s="209"/>
      <c r="Y374" s="209"/>
      <c r="Z374" s="209"/>
      <c r="AA374" s="209"/>
      <c r="AB374" s="209"/>
      <c r="AC374" s="209"/>
      <c r="AD374" s="209"/>
      <c r="AE374" s="209"/>
      <c r="AF374" s="209"/>
      <c r="AG374" s="209"/>
      <c r="AH374" s="209"/>
      <c r="AI374" s="209"/>
      <c r="AJ374" s="209"/>
      <c r="AK374" s="209"/>
      <c r="AL374" s="209"/>
      <c r="AM374" s="209"/>
      <c r="AN374" s="209"/>
      <c r="AO374" s="209"/>
      <c r="AP374" s="209"/>
      <c r="AQ374" s="209"/>
      <c r="AR374" s="209"/>
      <c r="AS374" s="209"/>
    </row>
    <row r="375" spans="9:45" x14ac:dyDescent="0.2">
      <c r="I375" s="209"/>
      <c r="J375" s="209"/>
      <c r="K375" s="209"/>
      <c r="L375" s="209"/>
      <c r="M375" s="209"/>
      <c r="N375" s="209"/>
      <c r="O375" s="209"/>
      <c r="P375" s="209"/>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209"/>
      <c r="AM375" s="209"/>
      <c r="AN375" s="209"/>
      <c r="AO375" s="209"/>
      <c r="AP375" s="209"/>
      <c r="AQ375" s="209"/>
      <c r="AR375" s="209"/>
      <c r="AS375" s="209"/>
    </row>
    <row r="376" spans="9:45" x14ac:dyDescent="0.2">
      <c r="I376" s="209"/>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209"/>
      <c r="AM376" s="209"/>
      <c r="AN376" s="209"/>
      <c r="AO376" s="209"/>
      <c r="AP376" s="209"/>
      <c r="AQ376" s="209"/>
      <c r="AR376" s="209"/>
      <c r="AS376" s="209"/>
    </row>
    <row r="377" spans="9:45" x14ac:dyDescent="0.2">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09"/>
      <c r="AL377" s="209"/>
      <c r="AM377" s="209"/>
      <c r="AN377" s="209"/>
      <c r="AO377" s="209"/>
      <c r="AP377" s="209"/>
      <c r="AQ377" s="209"/>
      <c r="AR377" s="209"/>
      <c r="AS377" s="209"/>
    </row>
    <row r="378" spans="9:45" x14ac:dyDescent="0.2">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c r="AI378" s="209"/>
      <c r="AJ378" s="209"/>
      <c r="AK378" s="209"/>
      <c r="AL378" s="209"/>
      <c r="AM378" s="209"/>
      <c r="AN378" s="209"/>
      <c r="AO378" s="209"/>
      <c r="AP378" s="209"/>
      <c r="AQ378" s="209"/>
      <c r="AR378" s="209"/>
      <c r="AS378" s="209"/>
    </row>
    <row r="379" spans="9:45" x14ac:dyDescent="0.2">
      <c r="I379" s="209"/>
      <c r="J379" s="209"/>
      <c r="K379" s="209"/>
      <c r="L379" s="209"/>
      <c r="M379" s="209"/>
      <c r="N379" s="209"/>
      <c r="O379" s="209"/>
      <c r="P379" s="209"/>
      <c r="Q379" s="209"/>
      <c r="R379" s="209"/>
      <c r="S379" s="209"/>
      <c r="T379" s="209"/>
      <c r="U379" s="209"/>
      <c r="V379" s="209"/>
      <c r="W379" s="209"/>
      <c r="X379" s="209"/>
      <c r="Y379" s="209"/>
      <c r="Z379" s="209"/>
      <c r="AA379" s="209"/>
      <c r="AB379" s="209"/>
      <c r="AC379" s="209"/>
      <c r="AD379" s="209"/>
      <c r="AE379" s="209"/>
      <c r="AF379" s="209"/>
      <c r="AG379" s="209"/>
      <c r="AH379" s="209"/>
      <c r="AI379" s="209"/>
      <c r="AJ379" s="209"/>
      <c r="AK379" s="209"/>
      <c r="AL379" s="209"/>
      <c r="AM379" s="209"/>
      <c r="AN379" s="209"/>
      <c r="AO379" s="209"/>
      <c r="AP379" s="209"/>
      <c r="AQ379" s="209"/>
      <c r="AR379" s="209"/>
      <c r="AS379" s="209"/>
    </row>
    <row r="380" spans="9:45" x14ac:dyDescent="0.2">
      <c r="I380" s="209"/>
      <c r="J380" s="209"/>
      <c r="K380" s="209"/>
      <c r="L380" s="209"/>
      <c r="M380" s="209"/>
      <c r="N380" s="209"/>
      <c r="O380" s="209"/>
      <c r="P380" s="209"/>
      <c r="Q380" s="209"/>
      <c r="R380" s="209"/>
      <c r="S380" s="209"/>
      <c r="T380" s="209"/>
      <c r="U380" s="209"/>
      <c r="V380" s="209"/>
      <c r="W380" s="209"/>
      <c r="X380" s="209"/>
      <c r="Y380" s="209"/>
      <c r="Z380" s="209"/>
      <c r="AA380" s="209"/>
      <c r="AB380" s="209"/>
      <c r="AC380" s="209"/>
      <c r="AD380" s="209"/>
      <c r="AE380" s="209"/>
      <c r="AF380" s="209"/>
      <c r="AG380" s="209"/>
      <c r="AH380" s="209"/>
      <c r="AI380" s="209"/>
      <c r="AJ380" s="209"/>
      <c r="AK380" s="209"/>
      <c r="AL380" s="209"/>
      <c r="AM380" s="209"/>
      <c r="AN380" s="209"/>
      <c r="AO380" s="209"/>
      <c r="AP380" s="209"/>
      <c r="AQ380" s="209"/>
      <c r="AR380" s="209"/>
      <c r="AS380" s="209"/>
    </row>
    <row r="381" spans="9:45" x14ac:dyDescent="0.2">
      <c r="I381" s="209"/>
      <c r="J381" s="209"/>
      <c r="K381" s="209"/>
      <c r="L381" s="209"/>
      <c r="M381" s="209"/>
      <c r="N381" s="209"/>
      <c r="O381" s="209"/>
      <c r="P381" s="209"/>
      <c r="Q381" s="209"/>
      <c r="R381" s="209"/>
      <c r="S381" s="209"/>
      <c r="T381" s="209"/>
      <c r="U381" s="209"/>
      <c r="V381" s="209"/>
      <c r="W381" s="209"/>
      <c r="X381" s="209"/>
      <c r="Y381" s="209"/>
      <c r="Z381" s="209"/>
      <c r="AA381" s="209"/>
      <c r="AB381" s="209"/>
      <c r="AC381" s="209"/>
      <c r="AD381" s="209"/>
      <c r="AE381" s="209"/>
      <c r="AF381" s="209"/>
      <c r="AG381" s="209"/>
      <c r="AH381" s="209"/>
      <c r="AI381" s="209"/>
      <c r="AJ381" s="209"/>
      <c r="AK381" s="209"/>
      <c r="AL381" s="209"/>
      <c r="AM381" s="209"/>
      <c r="AN381" s="209"/>
      <c r="AO381" s="209"/>
      <c r="AP381" s="209"/>
      <c r="AQ381" s="209"/>
      <c r="AR381" s="209"/>
      <c r="AS381" s="209"/>
    </row>
    <row r="382" spans="9:45" x14ac:dyDescent="0.2">
      <c r="I382" s="209"/>
      <c r="J382" s="209"/>
      <c r="K382" s="209"/>
      <c r="L382" s="209"/>
      <c r="M382" s="209"/>
      <c r="N382" s="209"/>
      <c r="O382" s="209"/>
      <c r="P382" s="209"/>
      <c r="Q382" s="209"/>
      <c r="R382" s="209"/>
      <c r="S382" s="209"/>
      <c r="T382" s="209"/>
      <c r="U382" s="209"/>
      <c r="V382" s="209"/>
      <c r="W382" s="209"/>
      <c r="X382" s="209"/>
      <c r="Y382" s="209"/>
      <c r="Z382" s="209"/>
      <c r="AA382" s="209"/>
      <c r="AB382" s="209"/>
      <c r="AC382" s="209"/>
      <c r="AD382" s="209"/>
      <c r="AE382" s="209"/>
      <c r="AF382" s="209"/>
      <c r="AG382" s="209"/>
      <c r="AH382" s="209"/>
      <c r="AI382" s="209"/>
      <c r="AJ382" s="209"/>
      <c r="AK382" s="209"/>
      <c r="AL382" s="209"/>
      <c r="AM382" s="209"/>
      <c r="AN382" s="209"/>
      <c r="AO382" s="209"/>
      <c r="AP382" s="209"/>
      <c r="AQ382" s="209"/>
      <c r="AR382" s="209"/>
      <c r="AS382" s="209"/>
    </row>
    <row r="383" spans="9:45" x14ac:dyDescent="0.2">
      <c r="I383" s="209"/>
      <c r="J383" s="209"/>
      <c r="K383" s="209"/>
      <c r="L383" s="209"/>
      <c r="M383" s="209"/>
      <c r="N383" s="209"/>
      <c r="O383" s="209"/>
      <c r="P383" s="209"/>
      <c r="Q383" s="209"/>
      <c r="R383" s="209"/>
      <c r="S383" s="209"/>
      <c r="T383" s="209"/>
      <c r="U383" s="209"/>
      <c r="V383" s="209"/>
      <c r="W383" s="209"/>
      <c r="X383" s="209"/>
      <c r="Y383" s="209"/>
      <c r="Z383" s="209"/>
      <c r="AA383" s="209"/>
      <c r="AB383" s="209"/>
      <c r="AC383" s="209"/>
      <c r="AD383" s="209"/>
      <c r="AE383" s="209"/>
      <c r="AF383" s="209"/>
      <c r="AG383" s="209"/>
      <c r="AH383" s="209"/>
      <c r="AI383" s="209"/>
      <c r="AJ383" s="209"/>
      <c r="AK383" s="209"/>
      <c r="AL383" s="209"/>
      <c r="AM383" s="209"/>
      <c r="AN383" s="209"/>
      <c r="AO383" s="209"/>
      <c r="AP383" s="209"/>
      <c r="AQ383" s="209"/>
      <c r="AR383" s="209"/>
      <c r="AS383" s="209"/>
    </row>
    <row r="384" spans="9:45" x14ac:dyDescent="0.2">
      <c r="I384" s="209"/>
      <c r="J384" s="209"/>
      <c r="K384" s="209"/>
      <c r="L384" s="209"/>
      <c r="M384" s="209"/>
      <c r="N384" s="209"/>
      <c r="O384" s="209"/>
      <c r="P384" s="209"/>
      <c r="Q384" s="209"/>
      <c r="R384" s="209"/>
      <c r="S384" s="209"/>
      <c r="T384" s="209"/>
      <c r="U384" s="209"/>
      <c r="V384" s="209"/>
      <c r="W384" s="209"/>
      <c r="X384" s="209"/>
      <c r="Y384" s="209"/>
      <c r="Z384" s="209"/>
      <c r="AA384" s="209"/>
      <c r="AB384" s="209"/>
      <c r="AC384" s="209"/>
      <c r="AD384" s="209"/>
      <c r="AE384" s="209"/>
      <c r="AF384" s="209"/>
      <c r="AG384" s="209"/>
      <c r="AH384" s="209"/>
      <c r="AI384" s="209"/>
      <c r="AJ384" s="209"/>
      <c r="AK384" s="209"/>
      <c r="AL384" s="209"/>
      <c r="AM384" s="209"/>
      <c r="AN384" s="209"/>
      <c r="AO384" s="209"/>
      <c r="AP384" s="209"/>
      <c r="AQ384" s="209"/>
      <c r="AR384" s="209"/>
      <c r="AS384" s="209"/>
    </row>
    <row r="385" spans="9:45" x14ac:dyDescent="0.2">
      <c r="I385" s="209"/>
      <c r="J385" s="209"/>
      <c r="K385" s="209"/>
      <c r="L385" s="209"/>
      <c r="M385" s="209"/>
      <c r="N385" s="209"/>
      <c r="O385" s="209"/>
      <c r="P385" s="209"/>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209"/>
      <c r="AM385" s="209"/>
      <c r="AN385" s="209"/>
      <c r="AO385" s="209"/>
      <c r="AP385" s="209"/>
      <c r="AQ385" s="209"/>
      <c r="AR385" s="209"/>
      <c r="AS385" s="209"/>
    </row>
    <row r="386" spans="9:45" x14ac:dyDescent="0.2">
      <c r="I386" s="209"/>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c r="AN386" s="209"/>
      <c r="AO386" s="209"/>
      <c r="AP386" s="209"/>
      <c r="AQ386" s="209"/>
      <c r="AR386" s="209"/>
      <c r="AS386" s="209"/>
    </row>
    <row r="387" spans="9:45" x14ac:dyDescent="0.2">
      <c r="I387" s="209"/>
      <c r="J387" s="209"/>
      <c r="K387" s="209"/>
      <c r="L387" s="209"/>
      <c r="M387" s="209"/>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209"/>
      <c r="AM387" s="209"/>
      <c r="AN387" s="209"/>
      <c r="AO387" s="209"/>
      <c r="AP387" s="209"/>
      <c r="AQ387" s="209"/>
      <c r="AR387" s="209"/>
      <c r="AS387" s="209"/>
    </row>
    <row r="388" spans="9:45" x14ac:dyDescent="0.2">
      <c r="I388" s="209"/>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c r="AF388" s="209"/>
      <c r="AG388" s="209"/>
      <c r="AH388" s="209"/>
      <c r="AI388" s="209"/>
      <c r="AJ388" s="209"/>
      <c r="AK388" s="209"/>
      <c r="AL388" s="209"/>
      <c r="AM388" s="209"/>
      <c r="AN388" s="209"/>
      <c r="AO388" s="209"/>
      <c r="AP388" s="209"/>
      <c r="AQ388" s="209"/>
      <c r="AR388" s="209"/>
      <c r="AS388" s="209"/>
    </row>
  </sheetData>
  <sheetProtection sheet="1" objects="1" scenarios="1"/>
  <mergeCells count="2">
    <mergeCell ref="A64:E64"/>
    <mergeCell ref="A65:E65"/>
  </mergeCells>
  <dataValidations count="1">
    <dataValidation type="list" allowBlank="1" showInputMessage="1" showErrorMessage="1" sqref="D31:D38 D10:D18 D20:D26" xr:uid="{00000000-0002-0000-0D00-000000000000}">
      <formula1>$I$3:$I$6</formula1>
    </dataValidation>
  </dataValidations>
  <hyperlinks>
    <hyperlink ref="A64" r:id="rId1" display="https://creativecommons.org/licenses/by-nc-sa/3.0/igo" xr:uid="{0C787E0F-D60E-476D-9B9A-C46D7D19EF2E}"/>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0"/>
  </sheetPr>
  <dimension ref="A1:G144"/>
  <sheetViews>
    <sheetView zoomScaleNormal="100" workbookViewId="0"/>
  </sheetViews>
  <sheetFormatPr defaultColWidth="9.140625" defaultRowHeight="15" customHeight="1" x14ac:dyDescent="0.2"/>
  <cols>
    <col min="1" max="1" width="6.7109375" style="2" customWidth="1"/>
    <col min="2" max="2" width="44.7109375" style="2" customWidth="1"/>
    <col min="3" max="3" width="17.28515625" style="2" customWidth="1"/>
    <col min="4" max="4" width="30.7109375" style="2" customWidth="1"/>
    <col min="5" max="6" width="15.7109375" style="2" customWidth="1"/>
    <col min="7" max="7" width="22.7109375" style="2" customWidth="1"/>
    <col min="8" max="16384" width="9.140625" style="2"/>
  </cols>
  <sheetData>
    <row r="1" spans="2:7" ht="21.95" customHeight="1" x14ac:dyDescent="0.2"/>
    <row r="2" spans="2:7" ht="21.95" customHeight="1" x14ac:dyDescent="0.2"/>
    <row r="3" spans="2:7" ht="50.1" customHeight="1" x14ac:dyDescent="0.2">
      <c r="B3" s="333" t="str">
        <f>Language!B182</f>
        <v>COVID-19 Laboratory Assessment Tool: Facility Questionnaire Report</v>
      </c>
      <c r="C3" s="330"/>
      <c r="D3" s="330"/>
      <c r="E3" s="330"/>
      <c r="F3" s="330"/>
    </row>
    <row r="4" spans="2:7" ht="30" customHeight="1" x14ac:dyDescent="0.2">
      <c r="B4" s="332" t="str">
        <f>Language!B183</f>
        <v xml:space="preserve">All data in this module are automatically retrieved, nothing is to be filled in here except the comment boxes </v>
      </c>
      <c r="C4" s="330"/>
      <c r="D4" s="330"/>
      <c r="E4" s="330"/>
      <c r="F4" s="330"/>
    </row>
    <row r="5" spans="2:7" ht="15" customHeight="1" x14ac:dyDescent="0.2">
      <c r="B5" s="83"/>
      <c r="C5" s="86"/>
      <c r="D5" s="86"/>
      <c r="E5" s="86"/>
      <c r="F5" s="86"/>
    </row>
    <row r="6" spans="2:7" ht="12.75" x14ac:dyDescent="0.2">
      <c r="E6" s="9"/>
      <c r="F6" s="6"/>
    </row>
    <row r="7" spans="2:7" x14ac:dyDescent="0.2">
      <c r="B7" s="98" t="str">
        <f>Lab!A3</f>
        <v>Laboratory identification</v>
      </c>
      <c r="C7" s="86"/>
      <c r="D7" s="86"/>
      <c r="E7" s="125"/>
      <c r="F7" s="126"/>
      <c r="G7" s="127"/>
    </row>
    <row r="8" spans="2:7" x14ac:dyDescent="0.2">
      <c r="B8" s="86" t="str">
        <f>Lab!A4</f>
        <v>Country</v>
      </c>
      <c r="C8" s="336">
        <f>Lab!B4</f>
        <v>0</v>
      </c>
      <c r="D8" s="331"/>
      <c r="E8" s="330"/>
      <c r="F8" s="129"/>
      <c r="G8" s="128"/>
    </row>
    <row r="9" spans="2:7" ht="30" customHeight="1" x14ac:dyDescent="0.2">
      <c r="B9" s="86" t="str">
        <f>Lab!A5</f>
        <v>Region/Province/District</v>
      </c>
      <c r="C9" s="329">
        <f>Lab!B5</f>
        <v>0</v>
      </c>
      <c r="D9" s="331"/>
      <c r="E9" s="330"/>
      <c r="F9" s="128"/>
      <c r="G9" s="128"/>
    </row>
    <row r="10" spans="2:7" ht="30" customHeight="1" x14ac:dyDescent="0.2">
      <c r="B10" s="86" t="str">
        <f>Lab!A6</f>
        <v>Name of the laboratory</v>
      </c>
      <c r="C10" s="338">
        <f>Lab!B6</f>
        <v>0</v>
      </c>
      <c r="D10" s="339"/>
      <c r="E10" s="340"/>
      <c r="F10" s="128"/>
      <c r="G10" s="128"/>
    </row>
    <row r="11" spans="2:7" ht="60" customHeight="1" x14ac:dyDescent="0.2">
      <c r="B11" s="86" t="str">
        <f>Lab!A7</f>
        <v>Address</v>
      </c>
      <c r="C11" s="329">
        <f>Lab!B7</f>
        <v>0</v>
      </c>
      <c r="D11" s="330"/>
      <c r="E11" s="330"/>
      <c r="F11" s="128"/>
      <c r="G11" s="128"/>
    </row>
    <row r="12" spans="2:7" ht="30" customHeight="1" x14ac:dyDescent="0.2">
      <c r="B12" s="86" t="str">
        <f>Lab!A8</f>
        <v>Telephone</v>
      </c>
      <c r="C12" s="329">
        <f>Lab!B8</f>
        <v>0</v>
      </c>
      <c r="D12" s="331"/>
      <c r="E12" s="330"/>
      <c r="F12" s="128"/>
      <c r="G12" s="128"/>
    </row>
    <row r="13" spans="2:7" ht="30" customHeight="1" x14ac:dyDescent="0.2">
      <c r="B13" s="86"/>
      <c r="C13" s="124"/>
      <c r="D13" s="86"/>
      <c r="E13" s="126"/>
      <c r="F13" s="128"/>
      <c r="G13" s="128"/>
    </row>
    <row r="14" spans="2:7" ht="30" customHeight="1" x14ac:dyDescent="0.2">
      <c r="B14" s="86" t="str">
        <f>Lab!A9</f>
        <v>Fax</v>
      </c>
      <c r="C14" s="329">
        <f>Lab!B9</f>
        <v>0</v>
      </c>
      <c r="D14" s="331"/>
      <c r="E14" s="330"/>
      <c r="F14" s="128"/>
      <c r="G14" s="128"/>
    </row>
    <row r="15" spans="2:7" ht="30" customHeight="1" x14ac:dyDescent="0.2">
      <c r="B15" s="86" t="str">
        <f>Lab!A10</f>
        <v>E-mail</v>
      </c>
      <c r="C15" s="329">
        <f>Lab!B10</f>
        <v>0</v>
      </c>
      <c r="D15" s="331"/>
      <c r="E15" s="330"/>
      <c r="F15" s="128"/>
      <c r="G15" s="128"/>
    </row>
    <row r="16" spans="2:7" ht="30" customHeight="1" x14ac:dyDescent="0.2">
      <c r="B16" s="86" t="str">
        <f>Lab!A11</f>
        <v>Name of the laboratory director</v>
      </c>
      <c r="C16" s="329">
        <f>Lab!B11</f>
        <v>0</v>
      </c>
      <c r="D16" s="331"/>
      <c r="E16" s="330"/>
      <c r="F16" s="128"/>
      <c r="G16" s="128"/>
    </row>
    <row r="17" spans="2:7" ht="30" customHeight="1" x14ac:dyDescent="0.2">
      <c r="B17" s="86" t="str">
        <f>Lab!A14</f>
        <v>Date of the assessment (DD/MM/YYYY)</v>
      </c>
      <c r="C17" s="329">
        <f>Lab!B14</f>
        <v>0</v>
      </c>
      <c r="D17" s="331"/>
      <c r="E17" s="330"/>
      <c r="F17" s="128"/>
      <c r="G17" s="128"/>
    </row>
    <row r="18" spans="2:7" ht="30" customHeight="1" x14ac:dyDescent="0.2">
      <c r="B18" s="86" t="str">
        <f>Lab!A15</f>
        <v>Name of the assessor/s</v>
      </c>
      <c r="C18" s="329">
        <f>Lab!B15</f>
        <v>0</v>
      </c>
      <c r="D18" s="331"/>
      <c r="E18" s="330"/>
      <c r="F18" s="128"/>
      <c r="G18" s="128"/>
    </row>
    <row r="19" spans="2:7" ht="60" customHeight="1" x14ac:dyDescent="0.2">
      <c r="B19" s="86" t="str">
        <f>Lab!A17</f>
        <v>Name of the responding person/s</v>
      </c>
      <c r="C19" s="329">
        <f>Lab!B17</f>
        <v>0</v>
      </c>
      <c r="D19" s="331"/>
      <c r="E19" s="330"/>
      <c r="F19" s="128"/>
      <c r="G19" s="128"/>
    </row>
    <row r="20" spans="2:7" ht="30" customHeight="1" x14ac:dyDescent="0.2">
      <c r="B20" s="86"/>
      <c r="C20" s="124"/>
      <c r="D20" s="86"/>
      <c r="E20" s="126"/>
      <c r="F20" s="128"/>
      <c r="G20" s="128"/>
    </row>
    <row r="21" spans="2:7" ht="30" customHeight="1" x14ac:dyDescent="0.2">
      <c r="B21" s="86" t="str">
        <f>Lab!A19</f>
        <v>Level of laboratory</v>
      </c>
      <c r="C21" s="329">
        <f>Lab!B19</f>
        <v>0</v>
      </c>
      <c r="D21" s="331"/>
      <c r="E21" s="330"/>
      <c r="F21" s="128"/>
      <c r="G21" s="128"/>
    </row>
    <row r="22" spans="2:7" ht="30" customHeight="1" x14ac:dyDescent="0.2">
      <c r="B22" s="86" t="str">
        <f>Language!B185</f>
        <v>Affiliation/ type of laboratory</v>
      </c>
      <c r="C22" s="329">
        <f>Lab!B20</f>
        <v>0</v>
      </c>
      <c r="D22" s="331"/>
      <c r="E22" s="330"/>
      <c r="F22" s="128"/>
      <c r="G22" s="128"/>
    </row>
    <row r="23" spans="2:7" ht="30" customHeight="1" x14ac:dyDescent="0.2">
      <c r="B23" s="86" t="str">
        <f>Language!B31</f>
        <v>Affiliated Ministry (if applicable)</v>
      </c>
      <c r="C23" s="329">
        <f>Lab!B22</f>
        <v>0</v>
      </c>
      <c r="D23" s="331"/>
      <c r="E23" s="330"/>
      <c r="F23" s="128"/>
      <c r="G23" s="128"/>
    </row>
    <row r="24" spans="2:7" ht="30" customHeight="1" x14ac:dyDescent="0.2">
      <c r="B24" s="86"/>
      <c r="C24" s="86"/>
      <c r="D24" s="86"/>
      <c r="E24" s="126"/>
      <c r="F24" s="128"/>
      <c r="G24" s="128"/>
    </row>
    <row r="25" spans="2:7" ht="30.75" customHeight="1" x14ac:dyDescent="0.2">
      <c r="B25" s="86" t="str">
        <f>Language!B266</f>
        <v>Total number of persons working in the laboratory</v>
      </c>
      <c r="C25" s="124">
        <f>'8.HR'!E16</f>
        <v>0</v>
      </c>
      <c r="D25" s="86"/>
      <c r="E25" s="126"/>
      <c r="F25" s="128"/>
      <c r="G25" s="128"/>
    </row>
    <row r="26" spans="2:7" x14ac:dyDescent="0.2">
      <c r="B26" s="86" t="str">
        <f>Language!B33</f>
        <v>Estimated population covered by this laboratory</v>
      </c>
      <c r="C26" s="124">
        <f>Lab!B24</f>
        <v>0</v>
      </c>
      <c r="D26" s="86"/>
      <c r="E26" s="126"/>
      <c r="F26" s="128"/>
      <c r="G26" s="128"/>
    </row>
    <row r="27" spans="2:7" ht="30" customHeight="1" x14ac:dyDescent="0.2">
      <c r="B27" s="86"/>
      <c r="C27" s="86"/>
      <c r="D27" s="86"/>
      <c r="E27" s="126"/>
      <c r="F27" s="128"/>
      <c r="G27" s="128"/>
    </row>
    <row r="28" spans="2:7" x14ac:dyDescent="0.2">
      <c r="B28" s="86"/>
      <c r="C28" s="86"/>
      <c r="D28" s="86"/>
      <c r="E28" s="127"/>
      <c r="F28" s="334"/>
      <c r="G28" s="334"/>
    </row>
    <row r="29" spans="2:7" s="86" customFormat="1" ht="15.75" x14ac:dyDescent="0.2">
      <c r="B29" s="204" t="str">
        <f>Language!B361</f>
        <v>Disciplines addressed in the laboratory:</v>
      </c>
      <c r="C29" s="336">
        <f>Lab!B30</f>
        <v>0</v>
      </c>
      <c r="D29" s="337"/>
      <c r="E29" s="337"/>
    </row>
    <row r="30" spans="2:7" s="86" customFormat="1" x14ac:dyDescent="0.2">
      <c r="B30" s="126" t="str">
        <f>Language!B358</f>
        <v>Average number of specimens tested per day</v>
      </c>
      <c r="C30" s="205">
        <f>Lab!B31</f>
        <v>0</v>
      </c>
      <c r="D30" s="128"/>
    </row>
    <row r="31" spans="2:7" s="86" customFormat="1" ht="28.5" x14ac:dyDescent="0.2">
      <c r="B31" s="126" t="str">
        <f>Language!B359</f>
        <v>Average number of PCR or RT-PCR tests run per week</v>
      </c>
      <c r="C31" s="205">
        <f>Lab!B32</f>
        <v>0</v>
      </c>
      <c r="D31" s="128"/>
    </row>
    <row r="32" spans="2:7" s="86" customFormat="1" ht="28.5" x14ac:dyDescent="0.2">
      <c r="B32" s="126" t="str">
        <f>Language!B360</f>
        <v>Average number of specimens tested in serology per week</v>
      </c>
      <c r="C32" s="205">
        <f>Lab!B33</f>
        <v>0</v>
      </c>
      <c r="D32" s="128"/>
    </row>
    <row r="33" spans="1:3" s="86" customFormat="1" x14ac:dyDescent="0.2"/>
    <row r="34" spans="1:3" ht="13.5" thickBot="1" x14ac:dyDescent="0.25"/>
    <row r="35" spans="1:3" ht="29.25" thickBot="1" x14ac:dyDescent="0.25">
      <c r="A35" s="86"/>
      <c r="B35" s="100" t="str">
        <f>Language!B184</f>
        <v>Average indicator for the laboratory core capacities</v>
      </c>
      <c r="C35" s="101" t="e">
        <f>AVERAGE(C36:C45)</f>
        <v>#DIV/0!</v>
      </c>
    </row>
    <row r="36" spans="1:3" x14ac:dyDescent="0.2">
      <c r="A36" s="85" t="s">
        <v>84</v>
      </c>
      <c r="B36" s="238" t="str">
        <f>'1.Orga'!B3</f>
        <v>Organization and management</v>
      </c>
      <c r="C36" s="102" t="str">
        <f>'1.Orga'!C3</f>
        <v/>
      </c>
    </row>
    <row r="37" spans="1:3" x14ac:dyDescent="0.2">
      <c r="A37" s="91" t="s">
        <v>85</v>
      </c>
      <c r="B37" s="238" t="str">
        <f>'2.Docs'!B3</f>
        <v>Documents</v>
      </c>
      <c r="C37" s="102" t="str">
        <f>'2.Docs'!C3</f>
        <v/>
      </c>
    </row>
    <row r="38" spans="1:3" x14ac:dyDescent="0.2">
      <c r="A38" s="91" t="s">
        <v>87</v>
      </c>
      <c r="B38" s="238" t="str">
        <f>'3.Specimen'!B3</f>
        <v>Specimen collection, handling and transport</v>
      </c>
      <c r="C38" s="102" t="str">
        <f>'3.Specimen'!D3</f>
        <v/>
      </c>
    </row>
    <row r="39" spans="1:3" x14ac:dyDescent="0.2">
      <c r="A39" s="91" t="s">
        <v>88</v>
      </c>
      <c r="B39" s="238" t="str">
        <f>'4.Data'!B3</f>
        <v>Data and information management</v>
      </c>
      <c r="C39" s="102" t="str">
        <f>'4.Data'!C3</f>
        <v/>
      </c>
    </row>
    <row r="40" spans="1:3" x14ac:dyDescent="0.2">
      <c r="A40" s="91" t="s">
        <v>108</v>
      </c>
      <c r="B40" s="238" t="str">
        <f>'5.Reagents'!B3</f>
        <v>Consumables and reagents management</v>
      </c>
      <c r="C40" s="102" t="str">
        <f>'5.Reagents'!C3</f>
        <v/>
      </c>
    </row>
    <row r="41" spans="1:3" x14ac:dyDescent="0.2">
      <c r="A41" s="91" t="s">
        <v>109</v>
      </c>
      <c r="B41" s="238" t="str">
        <f>'6.Equip'!B3</f>
        <v>Equipment management</v>
      </c>
      <c r="C41" s="102" t="str">
        <f>'6.Equip'!C3</f>
        <v/>
      </c>
    </row>
    <row r="42" spans="1:3" x14ac:dyDescent="0.2">
      <c r="A42" s="91" t="s">
        <v>127</v>
      </c>
      <c r="B42" s="238" t="str">
        <f>'7.Facilities'!$B$3</f>
        <v>Facilities</v>
      </c>
      <c r="C42" s="102" t="str">
        <f>'7.Facilities'!C3</f>
        <v/>
      </c>
    </row>
    <row r="43" spans="1:3" x14ac:dyDescent="0.2">
      <c r="A43" s="91" t="s">
        <v>111</v>
      </c>
      <c r="B43" s="238" t="str">
        <f>'8.HR'!B3</f>
        <v>Human resources</v>
      </c>
      <c r="C43" s="102" t="str">
        <f>'8.HR'!C3</f>
        <v/>
      </c>
    </row>
    <row r="44" spans="1:3" x14ac:dyDescent="0.2">
      <c r="A44" s="91" t="s">
        <v>117</v>
      </c>
      <c r="B44" s="239" t="str">
        <f>'9.Biorisk'!B3</f>
        <v>Biorisk management</v>
      </c>
      <c r="C44" s="212" t="str">
        <f>'9.Biorisk'!C3</f>
        <v/>
      </c>
    </row>
    <row r="45" spans="1:3" x14ac:dyDescent="0.2">
      <c r="A45" s="91" t="s">
        <v>122</v>
      </c>
      <c r="B45" s="238" t="str">
        <f>'10.Public Health'!B3</f>
        <v xml:space="preserve">Public health functions </v>
      </c>
      <c r="C45" s="102" t="str">
        <f>'10.Public Health'!C3</f>
        <v/>
      </c>
    </row>
    <row r="46" spans="1:3" x14ac:dyDescent="0.2">
      <c r="A46" s="91"/>
      <c r="B46" s="210"/>
      <c r="C46" s="211"/>
    </row>
    <row r="47" spans="1:3" x14ac:dyDescent="0.2">
      <c r="A47" s="91"/>
      <c r="B47" s="210"/>
      <c r="C47" s="211"/>
    </row>
    <row r="48" spans="1:3" x14ac:dyDescent="0.2">
      <c r="A48" s="91" t="s">
        <v>124</v>
      </c>
      <c r="B48" s="99" t="str">
        <f>'11.COVID19 testing'!$B$3</f>
        <v>SARS-CoV-2 testing capacity and capability</v>
      </c>
      <c r="C48" s="218" t="str">
        <f>'11.COVID19 testing'!C3</f>
        <v/>
      </c>
    </row>
    <row r="49" spans="1:5" x14ac:dyDescent="0.2">
      <c r="A49" s="91"/>
      <c r="B49" s="126"/>
      <c r="C49" s="126"/>
    </row>
    <row r="50" spans="1:5" x14ac:dyDescent="0.2">
      <c r="A50" s="91"/>
      <c r="B50" s="126"/>
      <c r="C50" s="126"/>
    </row>
    <row r="51" spans="1:5" ht="53.25" customHeight="1" x14ac:dyDescent="0.2">
      <c r="A51" s="91"/>
      <c r="B51" s="335" t="str">
        <f>Language!B384</f>
        <v>Technical capacity (trained laboratory staff, appropriate equipment and facilities) for the following techniques (may include but not limited to SARS-CoV-2 testing):</v>
      </c>
      <c r="C51" s="330"/>
      <c r="D51" s="330"/>
      <c r="E51" s="330"/>
    </row>
    <row r="52" spans="1:5" ht="21" customHeight="1" x14ac:dyDescent="0.2">
      <c r="A52" s="91"/>
      <c r="B52" s="240" t="str">
        <f>Language!B362</f>
        <v xml:space="preserve">   - Nucleic acids extraction </v>
      </c>
      <c r="C52" s="254" t="str">
        <f>IFERROR(AVERAGE('6.Equip'!G16,'7.Facilities'!G28,'8.HR'!G23),"")</f>
        <v/>
      </c>
    </row>
    <row r="53" spans="1:5" x14ac:dyDescent="0.2">
      <c r="A53" s="91"/>
      <c r="B53" s="240" t="str">
        <f>Language!B364</f>
        <v xml:space="preserve">   - RT-PCR</v>
      </c>
      <c r="C53" s="254" t="str">
        <f>IFERROR(AVERAGE('6.Equip'!G18,'7.Facilities'!G30,'8.HR'!G25),"")</f>
        <v/>
      </c>
    </row>
    <row r="54" spans="1:5" x14ac:dyDescent="0.2">
      <c r="A54" s="91"/>
      <c r="B54" s="240" t="str">
        <f>Language!B363</f>
        <v xml:space="preserve">   - Serology</v>
      </c>
      <c r="C54" s="251" t="str">
        <f>IFERROR(AVERAGE('6.Equip'!G17,'7.Facilities'!G29,'8.HR'!G24),"")</f>
        <v/>
      </c>
    </row>
    <row r="55" spans="1:5" x14ac:dyDescent="0.2">
      <c r="A55" s="91"/>
      <c r="B55" s="126"/>
      <c r="C55" s="126"/>
    </row>
    <row r="56" spans="1:5" x14ac:dyDescent="0.2">
      <c r="A56" s="91"/>
      <c r="B56" s="126"/>
      <c r="C56" s="126"/>
    </row>
    <row r="57" spans="1:5" x14ac:dyDescent="0.2">
      <c r="A57" s="91"/>
      <c r="B57" s="126"/>
    </row>
    <row r="58" spans="1:5" x14ac:dyDescent="0.2">
      <c r="A58" s="91"/>
      <c r="B58" s="126"/>
    </row>
    <row r="81" spans="2:6" ht="30" customHeight="1" x14ac:dyDescent="0.2">
      <c r="B81" s="132" t="str">
        <f>Language!B186</f>
        <v>General comments on the assessment</v>
      </c>
      <c r="D81" s="103" t="str">
        <f>Language!B187</f>
        <v>Conclusions and recommendations</v>
      </c>
      <c r="E81" s="103"/>
    </row>
    <row r="82" spans="2:6" s="10" customFormat="1" ht="15" customHeight="1" x14ac:dyDescent="0.2">
      <c r="E82" s="11"/>
      <c r="F82" s="11"/>
    </row>
    <row r="83" spans="2:6" s="10" customFormat="1" ht="15" customHeight="1" x14ac:dyDescent="0.2">
      <c r="E83" s="11"/>
      <c r="F83" s="11"/>
    </row>
    <row r="84" spans="2:6" s="10" customFormat="1" ht="15" customHeight="1" x14ac:dyDescent="0.2">
      <c r="E84" s="11"/>
      <c r="F84" s="11"/>
    </row>
    <row r="85" spans="2:6" s="10" customFormat="1" ht="15" customHeight="1" x14ac:dyDescent="0.2">
      <c r="E85" s="11"/>
      <c r="F85" s="11"/>
    </row>
    <row r="86" spans="2:6" s="10" customFormat="1" ht="15" customHeight="1" x14ac:dyDescent="0.2">
      <c r="E86" s="11"/>
      <c r="F86" s="11"/>
    </row>
    <row r="87" spans="2:6" s="10" customFormat="1" ht="15" customHeight="1" x14ac:dyDescent="0.2">
      <c r="E87" s="11"/>
      <c r="F87" s="11"/>
    </row>
    <row r="88" spans="2:6" s="10" customFormat="1" ht="15" customHeight="1" x14ac:dyDescent="0.2">
      <c r="E88" s="11"/>
      <c r="F88" s="11"/>
    </row>
    <row r="89" spans="2:6" s="10" customFormat="1" ht="15" customHeight="1" x14ac:dyDescent="0.2">
      <c r="E89" s="11"/>
      <c r="F89" s="11"/>
    </row>
    <row r="90" spans="2:6" s="10" customFormat="1" ht="15" customHeight="1" x14ac:dyDescent="0.2">
      <c r="E90" s="11"/>
      <c r="F90" s="11"/>
    </row>
    <row r="91" spans="2:6" s="10" customFormat="1" ht="15" customHeight="1" x14ac:dyDescent="0.2">
      <c r="E91" s="11"/>
      <c r="F91" s="11"/>
    </row>
    <row r="92" spans="2:6" s="10" customFormat="1" ht="15" customHeight="1" x14ac:dyDescent="0.2">
      <c r="E92" s="11"/>
      <c r="F92" s="11"/>
    </row>
    <row r="93" spans="2:6" s="10" customFormat="1" ht="15" customHeight="1" x14ac:dyDescent="0.2">
      <c r="E93" s="11"/>
      <c r="F93" s="11"/>
    </row>
    <row r="94" spans="2:6" s="10" customFormat="1" ht="15" customHeight="1" x14ac:dyDescent="0.2">
      <c r="E94" s="11"/>
      <c r="F94" s="11"/>
    </row>
    <row r="95" spans="2:6" s="10" customFormat="1" ht="15" customHeight="1" x14ac:dyDescent="0.2">
      <c r="E95" s="11"/>
      <c r="F95" s="11"/>
    </row>
    <row r="96" spans="2:6" s="10" customFormat="1" ht="15" customHeight="1" x14ac:dyDescent="0.2">
      <c r="E96" s="11"/>
      <c r="F96" s="11"/>
    </row>
    <row r="97" spans="4:6" s="10" customFormat="1" ht="15" customHeight="1" x14ac:dyDescent="0.2">
      <c r="D97" s="103"/>
      <c r="E97" s="11"/>
      <c r="F97" s="11"/>
    </row>
    <row r="98" spans="4:6" s="10" customFormat="1" ht="15" customHeight="1" x14ac:dyDescent="0.2">
      <c r="E98" s="11"/>
      <c r="F98" s="11"/>
    </row>
    <row r="99" spans="4:6" s="10" customFormat="1" ht="15" customHeight="1" x14ac:dyDescent="0.2">
      <c r="E99" s="11"/>
      <c r="F99" s="11"/>
    </row>
    <row r="100" spans="4:6" s="10" customFormat="1" ht="15" customHeight="1" x14ac:dyDescent="0.2">
      <c r="E100" s="11"/>
      <c r="F100" s="11"/>
    </row>
    <row r="101" spans="4:6" s="10" customFormat="1" ht="15" customHeight="1" x14ac:dyDescent="0.2">
      <c r="E101" s="11"/>
      <c r="F101" s="11"/>
    </row>
    <row r="102" spans="4:6" s="10" customFormat="1" ht="15" customHeight="1" x14ac:dyDescent="0.2">
      <c r="E102" s="11"/>
      <c r="F102" s="11"/>
    </row>
    <row r="103" spans="4:6" s="10" customFormat="1" ht="15" customHeight="1" x14ac:dyDescent="0.2">
      <c r="E103" s="11"/>
      <c r="F103" s="11"/>
    </row>
    <row r="104" spans="4:6" s="10" customFormat="1" ht="15" customHeight="1" x14ac:dyDescent="0.2">
      <c r="E104" s="11"/>
      <c r="F104" s="11"/>
    </row>
    <row r="105" spans="4:6" s="10" customFormat="1" ht="15" customHeight="1" x14ac:dyDescent="0.2">
      <c r="E105" s="11"/>
      <c r="F105" s="11"/>
    </row>
    <row r="106" spans="4:6" s="10" customFormat="1" ht="15" customHeight="1" x14ac:dyDescent="0.2">
      <c r="E106" s="11"/>
      <c r="F106" s="11"/>
    </row>
    <row r="107" spans="4:6" s="10" customFormat="1" ht="15" customHeight="1" x14ac:dyDescent="0.2">
      <c r="E107" s="11"/>
      <c r="F107" s="11"/>
    </row>
    <row r="108" spans="4:6" s="10" customFormat="1" ht="15" customHeight="1" x14ac:dyDescent="0.2">
      <c r="E108" s="11"/>
      <c r="F108" s="11"/>
    </row>
    <row r="109" spans="4:6" s="10" customFormat="1" ht="15" customHeight="1" x14ac:dyDescent="0.2">
      <c r="E109" s="11"/>
      <c r="F109" s="11"/>
    </row>
    <row r="110" spans="4:6" s="10" customFormat="1" ht="15" customHeight="1" x14ac:dyDescent="0.2">
      <c r="E110" s="11"/>
      <c r="F110" s="11"/>
    </row>
    <row r="111" spans="4:6" s="10" customFormat="1" ht="15" customHeight="1" x14ac:dyDescent="0.2">
      <c r="E111" s="11"/>
      <c r="F111" s="11"/>
    </row>
    <row r="112" spans="4:6" s="10" customFormat="1" ht="15" customHeight="1" x14ac:dyDescent="0.2">
      <c r="E112" s="11"/>
      <c r="F112" s="11"/>
    </row>
    <row r="113" spans="2:6" s="10" customFormat="1" ht="15" customHeight="1" x14ac:dyDescent="0.2">
      <c r="E113" s="11"/>
      <c r="F113" s="11"/>
    </row>
    <row r="114" spans="2:6" s="10" customFormat="1" ht="15" customHeight="1" x14ac:dyDescent="0.2">
      <c r="E114" s="11"/>
      <c r="F114" s="11"/>
    </row>
    <row r="115" spans="2:6" s="10" customFormat="1" ht="15" customHeight="1" x14ac:dyDescent="0.2">
      <c r="E115" s="11"/>
      <c r="F115" s="11"/>
    </row>
    <row r="119" spans="2:6" ht="15" customHeight="1" x14ac:dyDescent="0.2">
      <c r="B119" s="134" t="str">
        <f>Language!B188</f>
        <v>Insert photographs below</v>
      </c>
    </row>
    <row r="143" spans="1:5" ht="21.95" customHeight="1" x14ac:dyDescent="0.2">
      <c r="A143" s="311" t="s">
        <v>1896</v>
      </c>
      <c r="B143" s="311"/>
      <c r="C143" s="311"/>
      <c r="D143" s="311"/>
      <c r="E143" s="311"/>
    </row>
    <row r="144" spans="1:5" ht="21.95" customHeight="1" x14ac:dyDescent="0.2">
      <c r="A144" s="312" t="s">
        <v>1897</v>
      </c>
      <c r="B144" s="312"/>
      <c r="C144" s="312"/>
      <c r="D144" s="312"/>
      <c r="E144" s="312"/>
    </row>
  </sheetData>
  <customSheetViews>
    <customSheetView guid="{16BD123E-21AA-4DA4-B477-56A28E780F44}">
      <selection activeCell="E22" sqref="E22"/>
      <pageMargins left="0.39370078740157483" right="0.39370078740157483" top="0.98425196850393704" bottom="0.78740157480314965" header="0.51181102362204722" footer="0.39370078740157483"/>
      <pageSetup paperSize="9" orientation="landscape" r:id="rId1"/>
      <headerFooter alignWithMargins="0">
        <oddHeader>&amp;LAnnex 2 - LAQ - Summary&amp;R&amp;"Arial,Italic"WORKING DOCUMENT - NOT FOR DISTRIBUTION</oddHeader>
        <oddFooter>&amp;L&amp;P</oddFooter>
      </headerFooter>
    </customSheetView>
    <customSheetView guid="{F20950B5-8E18-4725-A4D5-C46AEC554D85}" showRuler="0">
      <selection activeCell="B96" sqref="B96"/>
      <pageMargins left="0.39370078740157483" right="0.39370078740157483" top="0.98425196850393704" bottom="0.78740157480314965" header="0.51181102362204722" footer="0.39370078740157483"/>
      <pageSetup paperSize="9" orientation="landscape" r:id="rId2"/>
      <headerFooter alignWithMargins="0">
        <oddHeader>&amp;LAnnex 2 - LAQ - Summary&amp;R&amp;"Arial,Italic"WORKING DOCUMENT - NOT FOR DISTRIBUTION</oddHeader>
        <oddFooter>&amp;L&amp;P</oddFooter>
      </headerFooter>
    </customSheetView>
    <customSheetView guid="{23E97C69-870E-4B81-B9F8-7E314BCA18CA}" showPageBreaks="1" printArea="1" showRuler="0">
      <selection activeCell="B40" sqref="B40"/>
      <pageMargins left="0.39370078740157483" right="0.39370078740157483" top="0.98425196850393704" bottom="0.78740157480314965" header="0.51181102362204722" footer="0.39370078740157483"/>
      <pageSetup paperSize="9" orientation="landscape" r:id="rId3"/>
      <headerFooter alignWithMargins="0">
        <oddHeader>&amp;LAnnex 2 - LAQ - Summary&amp;R&amp;"Arial,Italic"WORKING DOCUMENT - NOT FOR DISTRIBUTION</oddHeader>
        <oddFooter>&amp;L&amp;P</oddFooter>
      </headerFooter>
    </customSheetView>
  </customSheetViews>
  <mergeCells count="21">
    <mergeCell ref="A143:E143"/>
    <mergeCell ref="A144:E144"/>
    <mergeCell ref="B4:F4"/>
    <mergeCell ref="B3:F3"/>
    <mergeCell ref="F28:G28"/>
    <mergeCell ref="C17:E17"/>
    <mergeCell ref="C18:E18"/>
    <mergeCell ref="C19:E19"/>
    <mergeCell ref="C21:E21"/>
    <mergeCell ref="C22:E22"/>
    <mergeCell ref="C23:E23"/>
    <mergeCell ref="B51:E51"/>
    <mergeCell ref="C29:E29"/>
    <mergeCell ref="C8:E8"/>
    <mergeCell ref="C9:E9"/>
    <mergeCell ref="C10:E10"/>
    <mergeCell ref="C11:E11"/>
    <mergeCell ref="C12:E12"/>
    <mergeCell ref="C14:E14"/>
    <mergeCell ref="C15:E15"/>
    <mergeCell ref="C16:E16"/>
  </mergeCells>
  <phoneticPr fontId="1" type="noConversion"/>
  <conditionalFormatting sqref="C35:C48">
    <cfRule type="cellIs" dxfId="2" priority="4" stopIfTrue="1" operator="lessThan">
      <formula>0.5</formula>
    </cfRule>
    <cfRule type="cellIs" dxfId="1" priority="5" stopIfTrue="1" operator="between">
      <formula>0.5</formula>
      <formula>0.79</formula>
    </cfRule>
    <cfRule type="cellIs" dxfId="0" priority="6" stopIfTrue="1" operator="greaterThanOrEqual">
      <formula>0.8</formula>
    </cfRule>
  </conditionalFormatting>
  <hyperlinks>
    <hyperlink ref="A143" r:id="rId4" display="https://creativecommons.org/licenses/by-nc-sa/3.0/igo" xr:uid="{64DB4620-2941-455F-9583-5350FDA4A886}"/>
  </hyperlinks>
  <pageMargins left="0.39370078740157483" right="0.39370078740157483" top="0.98425196850393704" bottom="0.78740157480314965" header="0.51181102362204722" footer="0.39370078740157483"/>
  <pageSetup paperSize="9" scale="80" orientation="portrait" r:id="rId5"/>
  <headerFooter alignWithMargins="0">
    <oddHeader>&amp;L&amp;"Times New Roman,Regular"Annex 2: LAT/Facility - Summary</oddHeader>
  </headerFooter>
  <rowBreaks count="2" manualBreakCount="2">
    <brk id="27" max="16383" man="1"/>
    <brk id="33" max="16383" man="1"/>
  </rowBreaks>
  <ignoredErrors>
    <ignoredError sqref="A36:A41 A43:A44" numberStoredAsText="1"/>
  </ignoredErrors>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404"/>
  <sheetViews>
    <sheetView zoomScale="70" zoomScaleNormal="70" workbookViewId="0">
      <selection activeCell="B6" sqref="B6"/>
    </sheetView>
  </sheetViews>
  <sheetFormatPr defaultColWidth="9.140625" defaultRowHeight="15" x14ac:dyDescent="0.2"/>
  <cols>
    <col min="1" max="1" width="8.7109375" style="294" customWidth="1"/>
    <col min="2" max="2" width="14.42578125" style="278" customWidth="1"/>
    <col min="3" max="3" width="67.5703125" style="279" customWidth="1"/>
    <col min="4" max="6" width="14.140625" style="279" customWidth="1"/>
    <col min="7" max="7" width="67.5703125" style="279" customWidth="1"/>
    <col min="8" max="8" width="17.140625" style="279" customWidth="1"/>
    <col min="9" max="16384" width="9.140625" style="279"/>
  </cols>
  <sheetData>
    <row r="1" spans="1:8" ht="21.95" customHeight="1" x14ac:dyDescent="0.2"/>
    <row r="2" spans="1:8" ht="21.95" customHeight="1" x14ac:dyDescent="0.2"/>
    <row r="3" spans="1:8" x14ac:dyDescent="0.2">
      <c r="A3" s="277" t="s">
        <v>1696</v>
      </c>
    </row>
    <row r="4" spans="1:8" x14ac:dyDescent="0.2">
      <c r="A4" s="280"/>
    </row>
    <row r="5" spans="1:8" ht="28.5" x14ac:dyDescent="0.2">
      <c r="A5" s="295">
        <v>1</v>
      </c>
      <c r="B5" s="296" t="s">
        <v>1698</v>
      </c>
      <c r="C5" s="297" t="s">
        <v>64</v>
      </c>
      <c r="D5" s="297" t="s">
        <v>377</v>
      </c>
      <c r="E5" s="298" t="s">
        <v>378</v>
      </c>
      <c r="F5" s="300" t="s">
        <v>1699</v>
      </c>
      <c r="G5" s="297" t="s">
        <v>1393</v>
      </c>
      <c r="H5" s="297" t="s">
        <v>1697</v>
      </c>
    </row>
    <row r="6" spans="1:8" ht="150" x14ac:dyDescent="0.2">
      <c r="A6" s="281">
        <f>A$5</f>
        <v>1</v>
      </c>
      <c r="B6" s="282" t="str">
        <f>IF(A6=6,H6,IF(A6=5,G6,IF(A6=4,F6,IF(A6=3,E6,IF(A6=2,D6,C6)))))</f>
        <v xml:space="preserve">Laboratory Assessment Tool for laboratories implementing SARS-CoV-2 testing
</v>
      </c>
      <c r="C6" s="274" t="s">
        <v>1895</v>
      </c>
      <c r="D6" s="283" t="s">
        <v>1770</v>
      </c>
      <c r="E6" s="299" t="s">
        <v>1771</v>
      </c>
      <c r="F6" s="299" t="s">
        <v>1853</v>
      </c>
      <c r="G6" s="283" t="s">
        <v>1894</v>
      </c>
      <c r="H6" s="283"/>
    </row>
    <row r="7" spans="1:8" ht="120" x14ac:dyDescent="0.2">
      <c r="A7" s="281">
        <f t="shared" ref="A7:A69" si="0">A$5</f>
        <v>1</v>
      </c>
      <c r="B7" s="282" t="str">
        <f t="shared" ref="B7:B69" si="1">IF(A7=6,H7,IF(A7=5,G7,IF(A7=4,F7,IF(A7=3,E7,IF(A7=2,D7,C7)))))</f>
        <v>Annex 2: Laboratory Assessment Tool / Facility Questionnaire</v>
      </c>
      <c r="C7" s="283" t="s">
        <v>189</v>
      </c>
      <c r="D7" s="283" t="s">
        <v>207</v>
      </c>
      <c r="E7" s="299" t="s">
        <v>1159</v>
      </c>
      <c r="F7" s="299" t="s">
        <v>1394</v>
      </c>
      <c r="G7" s="283" t="s">
        <v>467</v>
      </c>
      <c r="H7" s="283"/>
    </row>
    <row r="8" spans="1:8" s="306" customFormat="1" ht="42.75" x14ac:dyDescent="0.2">
      <c r="A8" s="281">
        <f t="shared" si="0"/>
        <v>1</v>
      </c>
      <c r="B8" s="282" t="str">
        <f t="shared" si="1"/>
        <v>Laboratory identification</v>
      </c>
      <c r="C8" s="284" t="s">
        <v>11</v>
      </c>
      <c r="D8" s="284" t="s">
        <v>208</v>
      </c>
      <c r="E8" s="301" t="s">
        <v>379</v>
      </c>
      <c r="F8" s="301" t="s">
        <v>1395</v>
      </c>
      <c r="G8" s="284" t="s">
        <v>468</v>
      </c>
      <c r="H8" s="284"/>
    </row>
    <row r="9" spans="1:8" x14ac:dyDescent="0.2">
      <c r="A9" s="281">
        <f t="shared" si="0"/>
        <v>1</v>
      </c>
      <c r="B9" s="282" t="str">
        <f t="shared" si="1"/>
        <v>Country</v>
      </c>
      <c r="C9" s="274" t="s">
        <v>65</v>
      </c>
      <c r="D9" s="274" t="s">
        <v>209</v>
      </c>
      <c r="E9" s="174" t="s">
        <v>380</v>
      </c>
      <c r="F9" s="174" t="s">
        <v>380</v>
      </c>
      <c r="G9" s="274" t="s">
        <v>469</v>
      </c>
      <c r="H9" s="274"/>
    </row>
    <row r="10" spans="1:8" ht="45" x14ac:dyDescent="0.2">
      <c r="A10" s="281">
        <f t="shared" si="0"/>
        <v>1</v>
      </c>
      <c r="B10" s="282" t="str">
        <f t="shared" si="1"/>
        <v>Region/Province/District</v>
      </c>
      <c r="C10" s="274" t="s">
        <v>66</v>
      </c>
      <c r="D10" s="274" t="s">
        <v>210</v>
      </c>
      <c r="E10" s="174" t="s">
        <v>381</v>
      </c>
      <c r="F10" s="174" t="s">
        <v>1396</v>
      </c>
      <c r="G10" s="274" t="s">
        <v>470</v>
      </c>
      <c r="H10" s="274"/>
    </row>
    <row r="11" spans="1:8" ht="30" x14ac:dyDescent="0.2">
      <c r="A11" s="281">
        <f t="shared" si="0"/>
        <v>1</v>
      </c>
      <c r="B11" s="282" t="str">
        <f t="shared" si="1"/>
        <v>Name of the laboratory</v>
      </c>
      <c r="C11" s="274" t="s">
        <v>67</v>
      </c>
      <c r="D11" s="274" t="s">
        <v>211</v>
      </c>
      <c r="E11" s="174" t="s">
        <v>382</v>
      </c>
      <c r="F11" s="174" t="s">
        <v>1397</v>
      </c>
      <c r="G11" s="274" t="s">
        <v>471</v>
      </c>
      <c r="H11" s="274"/>
    </row>
    <row r="12" spans="1:8" x14ac:dyDescent="0.2">
      <c r="A12" s="281">
        <f t="shared" si="0"/>
        <v>1</v>
      </c>
      <c r="B12" s="282" t="str">
        <f t="shared" si="1"/>
        <v>Address</v>
      </c>
      <c r="C12" s="274" t="s">
        <v>68</v>
      </c>
      <c r="D12" s="274" t="s">
        <v>212</v>
      </c>
      <c r="E12" s="174" t="s">
        <v>383</v>
      </c>
      <c r="F12" s="174" t="s">
        <v>1398</v>
      </c>
      <c r="G12" s="274" t="s">
        <v>472</v>
      </c>
      <c r="H12" s="274"/>
    </row>
    <row r="13" spans="1:8" s="306" customFormat="1" x14ac:dyDescent="0.2">
      <c r="A13" s="281">
        <f t="shared" si="0"/>
        <v>1</v>
      </c>
      <c r="B13" s="282" t="str">
        <f t="shared" si="1"/>
        <v>Telephone</v>
      </c>
      <c r="C13" s="274" t="s">
        <v>69</v>
      </c>
      <c r="D13" s="283" t="s">
        <v>213</v>
      </c>
      <c r="E13" s="299" t="s">
        <v>384</v>
      </c>
      <c r="F13" s="299" t="s">
        <v>1399</v>
      </c>
      <c r="G13" s="283" t="s">
        <v>473</v>
      </c>
      <c r="H13" s="283"/>
    </row>
    <row r="14" spans="1:8" x14ac:dyDescent="0.2">
      <c r="A14" s="281">
        <f t="shared" si="0"/>
        <v>1</v>
      </c>
      <c r="B14" s="282" t="str">
        <f t="shared" si="1"/>
        <v>Fax</v>
      </c>
      <c r="C14" s="274" t="s">
        <v>70</v>
      </c>
      <c r="D14" s="274" t="s">
        <v>70</v>
      </c>
      <c r="E14" s="174" t="s">
        <v>70</v>
      </c>
      <c r="F14" s="174" t="s">
        <v>70</v>
      </c>
      <c r="G14" s="274" t="s">
        <v>474</v>
      </c>
      <c r="H14" s="274"/>
    </row>
    <row r="15" spans="1:8" x14ac:dyDescent="0.2">
      <c r="A15" s="281">
        <f t="shared" si="0"/>
        <v>1</v>
      </c>
      <c r="B15" s="282" t="str">
        <f t="shared" si="1"/>
        <v>E-mail</v>
      </c>
      <c r="C15" s="274" t="s">
        <v>71</v>
      </c>
      <c r="D15" s="274" t="s">
        <v>214</v>
      </c>
      <c r="E15" s="174" t="s">
        <v>71</v>
      </c>
      <c r="F15" s="174" t="s">
        <v>71</v>
      </c>
      <c r="G15" s="274" t="s">
        <v>71</v>
      </c>
      <c r="H15" s="274"/>
    </row>
    <row r="16" spans="1:8" ht="45" x14ac:dyDescent="0.2">
      <c r="A16" s="281">
        <f t="shared" si="0"/>
        <v>1</v>
      </c>
      <c r="B16" s="282" t="str">
        <f t="shared" si="1"/>
        <v>Name of the laboratory director</v>
      </c>
      <c r="C16" s="274" t="s">
        <v>13</v>
      </c>
      <c r="D16" s="274" t="s">
        <v>215</v>
      </c>
      <c r="E16" s="174" t="s">
        <v>385</v>
      </c>
      <c r="F16" s="174" t="s">
        <v>1400</v>
      </c>
      <c r="G16" s="274" t="s">
        <v>475</v>
      </c>
      <c r="H16" s="274"/>
    </row>
    <row r="17" spans="1:8" ht="75" x14ac:dyDescent="0.2">
      <c r="A17" s="281">
        <f t="shared" si="0"/>
        <v>1</v>
      </c>
      <c r="B17" s="282" t="str">
        <f t="shared" si="1"/>
        <v>Qualification and contact details of the laboratory director</v>
      </c>
      <c r="C17" s="274" t="s">
        <v>14</v>
      </c>
      <c r="D17" s="274" t="s">
        <v>216</v>
      </c>
      <c r="E17" s="174" t="s">
        <v>386</v>
      </c>
      <c r="F17" s="174" t="s">
        <v>1401</v>
      </c>
      <c r="G17" s="274" t="s">
        <v>476</v>
      </c>
      <c r="H17" s="274"/>
    </row>
    <row r="18" spans="1:8" ht="60" x14ac:dyDescent="0.2">
      <c r="A18" s="281">
        <f t="shared" si="0"/>
        <v>1</v>
      </c>
      <c r="B18" s="282" t="str">
        <f t="shared" si="1"/>
        <v>Date of the assessment (DD/MM/YYYY)</v>
      </c>
      <c r="C18" s="274" t="s">
        <v>163</v>
      </c>
      <c r="D18" s="274" t="s">
        <v>217</v>
      </c>
      <c r="E18" s="174" t="s">
        <v>387</v>
      </c>
      <c r="F18" s="174" t="s">
        <v>1402</v>
      </c>
      <c r="G18" s="274" t="s">
        <v>477</v>
      </c>
      <c r="H18" s="274"/>
    </row>
    <row r="19" spans="1:8" ht="45" x14ac:dyDescent="0.2">
      <c r="A19" s="281">
        <f t="shared" si="0"/>
        <v>1</v>
      </c>
      <c r="B19" s="282" t="str">
        <f t="shared" si="1"/>
        <v>Name of the assessor/s</v>
      </c>
      <c r="C19" s="274" t="s">
        <v>196</v>
      </c>
      <c r="D19" s="274" t="s">
        <v>218</v>
      </c>
      <c r="E19" s="174" t="s">
        <v>388</v>
      </c>
      <c r="F19" s="174" t="s">
        <v>1403</v>
      </c>
      <c r="G19" s="274" t="s">
        <v>478</v>
      </c>
      <c r="H19" s="274"/>
    </row>
    <row r="20" spans="1:8" ht="60" x14ac:dyDescent="0.2">
      <c r="A20" s="281">
        <f t="shared" si="0"/>
        <v>1</v>
      </c>
      <c r="B20" s="282" t="str">
        <f t="shared" si="1"/>
        <v>Contact details of the assessor/s</v>
      </c>
      <c r="C20" s="274" t="s">
        <v>197</v>
      </c>
      <c r="D20" s="274" t="s">
        <v>219</v>
      </c>
      <c r="E20" s="174" t="s">
        <v>389</v>
      </c>
      <c r="F20" s="174" t="s">
        <v>1404</v>
      </c>
      <c r="G20" s="274" t="s">
        <v>479</v>
      </c>
      <c r="H20" s="274"/>
    </row>
    <row r="21" spans="1:8" ht="60" x14ac:dyDescent="0.2">
      <c r="A21" s="281">
        <f t="shared" si="0"/>
        <v>1</v>
      </c>
      <c r="B21" s="282" t="str">
        <f t="shared" si="1"/>
        <v>Name of the responding person/s</v>
      </c>
      <c r="C21" s="274" t="s">
        <v>198</v>
      </c>
      <c r="D21" s="274" t="s">
        <v>220</v>
      </c>
      <c r="E21" s="174" t="s">
        <v>390</v>
      </c>
      <c r="F21" s="174" t="s">
        <v>1405</v>
      </c>
      <c r="G21" s="274" t="s">
        <v>480</v>
      </c>
      <c r="H21" s="274"/>
    </row>
    <row r="22" spans="1:8" ht="90" x14ac:dyDescent="0.2">
      <c r="A22" s="281">
        <f t="shared" si="0"/>
        <v>1</v>
      </c>
      <c r="B22" s="282" t="str">
        <f t="shared" si="1"/>
        <v>Qualification and contact details of the responding person/s</v>
      </c>
      <c r="C22" s="274" t="s">
        <v>199</v>
      </c>
      <c r="D22" s="274" t="s">
        <v>221</v>
      </c>
      <c r="E22" s="174" t="s">
        <v>391</v>
      </c>
      <c r="F22" s="174" t="s">
        <v>1406</v>
      </c>
      <c r="G22" s="274" t="s">
        <v>481</v>
      </c>
      <c r="H22" s="274"/>
    </row>
    <row r="23" spans="1:8" ht="30" x14ac:dyDescent="0.2">
      <c r="A23" s="281">
        <f t="shared" si="0"/>
        <v>1</v>
      </c>
      <c r="B23" s="282" t="str">
        <f t="shared" si="1"/>
        <v>Level of laboratory</v>
      </c>
      <c r="C23" s="274" t="s">
        <v>72</v>
      </c>
      <c r="D23" s="274" t="s">
        <v>222</v>
      </c>
      <c r="E23" s="174" t="s">
        <v>392</v>
      </c>
      <c r="F23" s="174" t="s">
        <v>1407</v>
      </c>
      <c r="G23" s="274" t="s">
        <v>482</v>
      </c>
      <c r="H23" s="274"/>
    </row>
    <row r="24" spans="1:8" ht="30" x14ac:dyDescent="0.2">
      <c r="A24" s="281">
        <f t="shared" si="0"/>
        <v>1</v>
      </c>
      <c r="B24" s="282" t="str">
        <f t="shared" si="1"/>
        <v>Central/Reference</v>
      </c>
      <c r="C24" s="274" t="s">
        <v>39</v>
      </c>
      <c r="D24" s="274" t="s">
        <v>223</v>
      </c>
      <c r="E24" s="174" t="s">
        <v>1160</v>
      </c>
      <c r="F24" s="174" t="s">
        <v>1408</v>
      </c>
      <c r="G24" s="274" t="s">
        <v>1158</v>
      </c>
      <c r="H24" s="274"/>
    </row>
    <row r="25" spans="1:8" x14ac:dyDescent="0.2">
      <c r="A25" s="281">
        <f t="shared" si="0"/>
        <v>1</v>
      </c>
      <c r="B25" s="282" t="str">
        <f t="shared" si="1"/>
        <v>Intermediate</v>
      </c>
      <c r="C25" s="274" t="s">
        <v>40</v>
      </c>
      <c r="D25" s="274" t="s">
        <v>224</v>
      </c>
      <c r="E25" s="174" t="s">
        <v>1161</v>
      </c>
      <c r="F25" s="174" t="s">
        <v>1409</v>
      </c>
      <c r="G25" s="274" t="s">
        <v>483</v>
      </c>
      <c r="H25" s="274"/>
    </row>
    <row r="26" spans="1:8" x14ac:dyDescent="0.2">
      <c r="A26" s="281">
        <f t="shared" si="0"/>
        <v>1</v>
      </c>
      <c r="B26" s="282" t="str">
        <f t="shared" si="1"/>
        <v>Peripheral</v>
      </c>
      <c r="C26" s="274" t="s">
        <v>41</v>
      </c>
      <c r="D26" s="274" t="s">
        <v>225</v>
      </c>
      <c r="E26" s="174" t="s">
        <v>393</v>
      </c>
      <c r="F26" s="174" t="s">
        <v>393</v>
      </c>
      <c r="G26" s="274" t="s">
        <v>484</v>
      </c>
      <c r="H26" s="274"/>
    </row>
    <row r="27" spans="1:8" x14ac:dyDescent="0.2">
      <c r="A27" s="281">
        <f t="shared" si="0"/>
        <v>1</v>
      </c>
      <c r="B27" s="282" t="str">
        <f t="shared" si="1"/>
        <v>Other</v>
      </c>
      <c r="C27" s="274" t="s">
        <v>149</v>
      </c>
      <c r="D27" s="274" t="s">
        <v>226</v>
      </c>
      <c r="E27" s="174" t="s">
        <v>394</v>
      </c>
      <c r="F27" s="174" t="s">
        <v>1410</v>
      </c>
      <c r="G27" s="274" t="s">
        <v>485</v>
      </c>
      <c r="H27" s="274"/>
    </row>
    <row r="28" spans="1:8" x14ac:dyDescent="0.2">
      <c r="A28" s="281">
        <f t="shared" si="0"/>
        <v>1</v>
      </c>
      <c r="B28" s="282" t="str">
        <f t="shared" si="1"/>
        <v>NA</v>
      </c>
      <c r="C28" s="274" t="s">
        <v>16</v>
      </c>
      <c r="D28" s="274" t="s">
        <v>16</v>
      </c>
      <c r="E28" s="174" t="s">
        <v>16</v>
      </c>
      <c r="F28" s="174" t="s">
        <v>16</v>
      </c>
      <c r="G28" s="274" t="s">
        <v>486</v>
      </c>
      <c r="H28" s="274"/>
    </row>
    <row r="29" spans="1:8" ht="90" x14ac:dyDescent="0.2">
      <c r="A29" s="281">
        <f t="shared" si="0"/>
        <v>1</v>
      </c>
      <c r="B29" s="282" t="str">
        <f t="shared" si="1"/>
        <v>Affiliation/ type of laboratory (several answers possible)</v>
      </c>
      <c r="C29" s="274" t="s">
        <v>73</v>
      </c>
      <c r="D29" s="274" t="s">
        <v>227</v>
      </c>
      <c r="E29" s="174" t="s">
        <v>1162</v>
      </c>
      <c r="F29" s="174" t="s">
        <v>1411</v>
      </c>
      <c r="G29" s="274" t="s">
        <v>487</v>
      </c>
      <c r="H29" s="274"/>
    </row>
    <row r="30" spans="1:8" ht="180" x14ac:dyDescent="0.2">
      <c r="A30" s="281">
        <f t="shared" si="0"/>
        <v>1</v>
      </c>
      <c r="B30" s="282" t="str">
        <f t="shared" si="1"/>
        <v>Public Health / Hospital / Health Centre / Environment / Food Control / Veterinary / Private / University / Research / Other?</v>
      </c>
      <c r="C30" s="274" t="s">
        <v>17</v>
      </c>
      <c r="D30" s="274" t="s">
        <v>228</v>
      </c>
      <c r="E30" s="174" t="s">
        <v>1163</v>
      </c>
      <c r="F30" s="174" t="s">
        <v>1412</v>
      </c>
      <c r="G30" s="274" t="s">
        <v>488</v>
      </c>
      <c r="H30" s="274"/>
    </row>
    <row r="31" spans="1:8" ht="60" x14ac:dyDescent="0.2">
      <c r="A31" s="281">
        <f t="shared" si="0"/>
        <v>1</v>
      </c>
      <c r="B31" s="282" t="str">
        <f t="shared" si="1"/>
        <v>Affiliated Ministry (if applicable)</v>
      </c>
      <c r="C31" s="274" t="s">
        <v>45</v>
      </c>
      <c r="D31" s="274" t="s">
        <v>229</v>
      </c>
      <c r="E31" s="174" t="s">
        <v>1164</v>
      </c>
      <c r="F31" s="174" t="s">
        <v>1413</v>
      </c>
      <c r="G31" s="274" t="s">
        <v>489</v>
      </c>
      <c r="H31" s="274"/>
    </row>
    <row r="32" spans="1:8" ht="90" x14ac:dyDescent="0.2">
      <c r="A32" s="281">
        <f t="shared" si="0"/>
        <v>1</v>
      </c>
      <c r="B32" s="282" t="str">
        <f t="shared" si="1"/>
        <v>Health / Agriculture / Trade, Commerce / Education / Defense / Other?</v>
      </c>
      <c r="C32" s="274" t="s">
        <v>74</v>
      </c>
      <c r="D32" s="274" t="s">
        <v>230</v>
      </c>
      <c r="E32" s="174" t="s">
        <v>1165</v>
      </c>
      <c r="F32" s="174" t="s">
        <v>1414</v>
      </c>
      <c r="G32" s="274" t="s">
        <v>490</v>
      </c>
      <c r="H32" s="274"/>
    </row>
    <row r="33" spans="1:8" ht="75" x14ac:dyDescent="0.2">
      <c r="A33" s="281">
        <f t="shared" si="0"/>
        <v>1</v>
      </c>
      <c r="B33" s="282" t="str">
        <f t="shared" si="1"/>
        <v>Estimated population covered by this laboratory</v>
      </c>
      <c r="C33" s="274" t="s">
        <v>46</v>
      </c>
      <c r="D33" s="274" t="s">
        <v>231</v>
      </c>
      <c r="E33" s="174" t="s">
        <v>1166</v>
      </c>
      <c r="F33" s="174" t="s">
        <v>1415</v>
      </c>
      <c r="G33" s="274" t="s">
        <v>491</v>
      </c>
      <c r="H33" s="274"/>
    </row>
    <row r="34" spans="1:8" ht="135" x14ac:dyDescent="0.2">
      <c r="A34" s="281">
        <f t="shared" si="0"/>
        <v>1</v>
      </c>
      <c r="B34" s="282" t="str">
        <f t="shared" si="1"/>
        <v>Describe participation in international programmes/networks (if applicable)</v>
      </c>
      <c r="C34" s="274" t="s">
        <v>188</v>
      </c>
      <c r="D34" s="274" t="s">
        <v>232</v>
      </c>
      <c r="E34" s="174" t="s">
        <v>1167</v>
      </c>
      <c r="F34" s="174" t="s">
        <v>1416</v>
      </c>
      <c r="G34" s="274" t="s">
        <v>492</v>
      </c>
      <c r="H34" s="274"/>
    </row>
    <row r="35" spans="1:8" ht="120" x14ac:dyDescent="0.2">
      <c r="A35" s="281">
        <f t="shared" si="0"/>
        <v>1</v>
      </c>
      <c r="B35" s="282" t="str">
        <f t="shared" si="1"/>
        <v>Polio, FluNet, INFOSAN, Global Foodborne Infections Network, etc.</v>
      </c>
      <c r="C35" s="274" t="s">
        <v>47</v>
      </c>
      <c r="D35" s="274" t="s">
        <v>233</v>
      </c>
      <c r="E35" s="174" t="s">
        <v>1168</v>
      </c>
      <c r="F35" s="174" t="s">
        <v>1417</v>
      </c>
      <c r="G35" s="274" t="s">
        <v>493</v>
      </c>
      <c r="H35" s="274"/>
    </row>
    <row r="36" spans="1:8" ht="45" x14ac:dyDescent="0.2">
      <c r="A36" s="281">
        <f t="shared" si="0"/>
        <v>1</v>
      </c>
      <c r="B36" s="282" t="str">
        <f t="shared" si="1"/>
        <v>Documents to be collected</v>
      </c>
      <c r="C36" s="274" t="s">
        <v>95</v>
      </c>
      <c r="D36" s="274" t="s">
        <v>234</v>
      </c>
      <c r="E36" s="174" t="s">
        <v>395</v>
      </c>
      <c r="F36" s="174" t="s">
        <v>1418</v>
      </c>
      <c r="G36" s="274" t="s">
        <v>494</v>
      </c>
      <c r="H36" s="274"/>
    </row>
    <row r="37" spans="1:8" x14ac:dyDescent="0.2">
      <c r="A37" s="281">
        <f t="shared" si="0"/>
        <v>1</v>
      </c>
      <c r="B37" s="282" t="str">
        <f t="shared" si="1"/>
        <v>1; 2; 3; 4</v>
      </c>
      <c r="C37" s="274" t="s">
        <v>96</v>
      </c>
      <c r="D37" s="274" t="s">
        <v>235</v>
      </c>
      <c r="E37" s="174" t="s">
        <v>96</v>
      </c>
      <c r="F37" s="174" t="s">
        <v>96</v>
      </c>
      <c r="G37" s="274" t="s">
        <v>96</v>
      </c>
      <c r="H37" s="274"/>
    </row>
    <row r="38" spans="1:8" ht="120" x14ac:dyDescent="0.2">
      <c r="A38" s="281">
        <f t="shared" si="0"/>
        <v>1</v>
      </c>
      <c r="B38" s="282" t="str">
        <f t="shared" si="1"/>
        <v>Provide here the answer to the open question/s and/or insert any additional information</v>
      </c>
      <c r="C38" s="274" t="s">
        <v>18</v>
      </c>
      <c r="D38" s="274" t="s">
        <v>236</v>
      </c>
      <c r="E38" s="174" t="s">
        <v>396</v>
      </c>
      <c r="F38" s="174" t="s">
        <v>1419</v>
      </c>
      <c r="G38" s="274" t="s">
        <v>495</v>
      </c>
      <c r="H38" s="274"/>
    </row>
    <row r="39" spans="1:8" ht="135" x14ac:dyDescent="0.2">
      <c r="A39" s="281">
        <f t="shared" si="0"/>
        <v>1</v>
      </c>
      <c r="B39" s="282" t="str">
        <f t="shared" si="1"/>
        <v>Possible answers (unless otherwise advised): 1.Yes; 2.Partial; 3.No; 4.Non applicable</v>
      </c>
      <c r="C39" s="274" t="s">
        <v>99</v>
      </c>
      <c r="D39" s="274" t="s">
        <v>237</v>
      </c>
      <c r="E39" s="174" t="s">
        <v>1169</v>
      </c>
      <c r="F39" s="174" t="s">
        <v>1420</v>
      </c>
      <c r="G39" s="274" t="s">
        <v>496</v>
      </c>
      <c r="H39" s="274"/>
    </row>
    <row r="40" spans="1:8" ht="28.5" x14ac:dyDescent="0.2">
      <c r="A40" s="281">
        <f t="shared" si="0"/>
        <v>1</v>
      </c>
      <c r="B40" s="282" t="str">
        <f t="shared" si="1"/>
        <v>Organization and management</v>
      </c>
      <c r="C40" s="275" t="s">
        <v>131</v>
      </c>
      <c r="D40" s="275" t="s">
        <v>238</v>
      </c>
      <c r="E40" s="302" t="s">
        <v>397</v>
      </c>
      <c r="F40" s="302" t="s">
        <v>1421</v>
      </c>
      <c r="G40" s="275" t="s">
        <v>497</v>
      </c>
      <c r="H40" s="275"/>
    </row>
    <row r="41" spans="1:8" ht="30" x14ac:dyDescent="0.2">
      <c r="A41" s="281">
        <f t="shared" si="0"/>
        <v>1</v>
      </c>
      <c r="B41" s="282" t="str">
        <f t="shared" si="1"/>
        <v>Service hours</v>
      </c>
      <c r="C41" s="274" t="s">
        <v>180</v>
      </c>
      <c r="D41" s="274" t="s">
        <v>239</v>
      </c>
      <c r="E41" s="174" t="s">
        <v>398</v>
      </c>
      <c r="F41" s="174" t="s">
        <v>1422</v>
      </c>
      <c r="G41" s="274" t="s">
        <v>498</v>
      </c>
      <c r="H41" s="274"/>
    </row>
    <row r="42" spans="1:8" ht="90" x14ac:dyDescent="0.2">
      <c r="A42" s="281">
        <f t="shared" si="0"/>
        <v>1</v>
      </c>
      <c r="B42" s="282" t="str">
        <f t="shared" si="1"/>
        <v>What are the days and hours of operation of routine service?</v>
      </c>
      <c r="C42" s="274" t="s">
        <v>179</v>
      </c>
      <c r="D42" s="274" t="s">
        <v>240</v>
      </c>
      <c r="E42" s="174" t="s">
        <v>399</v>
      </c>
      <c r="F42" s="174" t="s">
        <v>1423</v>
      </c>
      <c r="G42" s="274" t="s">
        <v>499</v>
      </c>
      <c r="H42" s="274"/>
    </row>
    <row r="43" spans="1:8" ht="105" x14ac:dyDescent="0.2">
      <c r="A43" s="281">
        <f t="shared" si="0"/>
        <v>1</v>
      </c>
      <c r="B43" s="282" t="str">
        <f t="shared" si="1"/>
        <v>If relevant, what are the days and hours of operation of emergency service? and number of shifts?</v>
      </c>
      <c r="C43" s="274" t="s">
        <v>1708</v>
      </c>
      <c r="D43" s="274" t="s">
        <v>241</v>
      </c>
      <c r="E43" s="174" t="s">
        <v>1170</v>
      </c>
      <c r="F43" s="174" t="s">
        <v>1424</v>
      </c>
      <c r="G43" s="274" t="s">
        <v>1157</v>
      </c>
      <c r="H43" s="274"/>
    </row>
    <row r="44" spans="1:8" ht="30" x14ac:dyDescent="0.2">
      <c r="A44" s="281">
        <f t="shared" si="0"/>
        <v>1</v>
      </c>
      <c r="B44" s="282" t="str">
        <f t="shared" si="1"/>
        <v>External communication</v>
      </c>
      <c r="C44" s="274" t="s">
        <v>91</v>
      </c>
      <c r="D44" s="274" t="s">
        <v>242</v>
      </c>
      <c r="E44" s="174" t="s">
        <v>400</v>
      </c>
      <c r="F44" s="174" t="s">
        <v>1425</v>
      </c>
      <c r="G44" s="274" t="s">
        <v>500</v>
      </c>
      <c r="H44" s="274"/>
    </row>
    <row r="45" spans="1:8" ht="30" x14ac:dyDescent="0.2">
      <c r="A45" s="281">
        <f t="shared" si="0"/>
        <v>1</v>
      </c>
      <c r="B45" s="282" t="str">
        <f t="shared" si="1"/>
        <v>Is the laboratory equipped with:</v>
      </c>
      <c r="C45" s="274" t="s">
        <v>75</v>
      </c>
      <c r="D45" s="274" t="s">
        <v>243</v>
      </c>
      <c r="E45" s="174" t="s">
        <v>401</v>
      </c>
      <c r="F45" s="174" t="s">
        <v>1426</v>
      </c>
      <c r="G45" s="274" t="s">
        <v>501</v>
      </c>
      <c r="H45" s="274"/>
    </row>
    <row r="46" spans="1:8" x14ac:dyDescent="0.2">
      <c r="A46" s="281">
        <f t="shared" si="0"/>
        <v>1</v>
      </c>
      <c r="B46" s="282" t="str">
        <f t="shared" si="1"/>
        <v>Telephone?</v>
      </c>
      <c r="C46" s="274" t="s">
        <v>76</v>
      </c>
      <c r="D46" s="274" t="s">
        <v>244</v>
      </c>
      <c r="E46" s="174" t="s">
        <v>1171</v>
      </c>
      <c r="F46" s="174" t="s">
        <v>1427</v>
      </c>
      <c r="G46" s="274" t="s">
        <v>502</v>
      </c>
      <c r="H46" s="274"/>
    </row>
    <row r="47" spans="1:8" x14ac:dyDescent="0.2">
      <c r="A47" s="281">
        <f t="shared" si="0"/>
        <v>1</v>
      </c>
      <c r="B47" s="282" t="str">
        <f t="shared" si="1"/>
        <v>Fax?</v>
      </c>
      <c r="C47" s="274" t="s">
        <v>77</v>
      </c>
      <c r="D47" s="274" t="s">
        <v>245</v>
      </c>
      <c r="E47" s="174" t="s">
        <v>77</v>
      </c>
      <c r="F47" s="174" t="s">
        <v>77</v>
      </c>
      <c r="G47" s="274" t="s">
        <v>503</v>
      </c>
      <c r="H47" s="274"/>
    </row>
    <row r="48" spans="1:8" ht="60" x14ac:dyDescent="0.2">
      <c r="A48" s="281">
        <f t="shared" si="0"/>
        <v>1</v>
      </c>
      <c r="B48" s="282" t="str">
        <f t="shared" si="1"/>
        <v>Computer with Internet access?</v>
      </c>
      <c r="C48" s="274" t="s">
        <v>78</v>
      </c>
      <c r="D48" s="274" t="s">
        <v>246</v>
      </c>
      <c r="E48" s="174" t="s">
        <v>1172</v>
      </c>
      <c r="F48" s="174" t="s">
        <v>1428</v>
      </c>
      <c r="G48" s="274" t="s">
        <v>504</v>
      </c>
      <c r="H48" s="274"/>
    </row>
    <row r="49" spans="1:8" ht="45" x14ac:dyDescent="0.2">
      <c r="A49" s="281">
        <f t="shared" si="0"/>
        <v>1</v>
      </c>
      <c r="B49" s="282" t="str">
        <f t="shared" si="1"/>
        <v>Internal communication and structure</v>
      </c>
      <c r="C49" s="274" t="s">
        <v>90</v>
      </c>
      <c r="D49" s="274" t="s">
        <v>247</v>
      </c>
      <c r="E49" s="174" t="s">
        <v>1173</v>
      </c>
      <c r="F49" s="174" t="s">
        <v>1429</v>
      </c>
      <c r="G49" s="274" t="s">
        <v>505</v>
      </c>
      <c r="H49" s="274"/>
    </row>
    <row r="50" spans="1:8" ht="165" x14ac:dyDescent="0.2">
      <c r="A50" s="281">
        <f t="shared" si="0"/>
        <v>1</v>
      </c>
      <c r="B50" s="282" t="str">
        <f t="shared" si="1"/>
        <v>Is there an organizational structure defining the lines of authorities and responsibilities for key laboratory staff?</v>
      </c>
      <c r="C50" s="274" t="s">
        <v>19</v>
      </c>
      <c r="D50" s="274" t="s">
        <v>248</v>
      </c>
      <c r="E50" s="174" t="s">
        <v>1174</v>
      </c>
      <c r="F50" s="174" t="s">
        <v>1430</v>
      </c>
      <c r="G50" s="274" t="s">
        <v>506</v>
      </c>
      <c r="H50" s="274"/>
    </row>
    <row r="51" spans="1:8" x14ac:dyDescent="0.2">
      <c r="A51" s="281">
        <f t="shared" si="0"/>
        <v>1</v>
      </c>
      <c r="B51" s="282" t="str">
        <f t="shared" si="1"/>
        <v>Budget</v>
      </c>
      <c r="C51" s="274" t="s">
        <v>132</v>
      </c>
      <c r="D51" s="274" t="s">
        <v>132</v>
      </c>
      <c r="E51" s="174" t="s">
        <v>402</v>
      </c>
      <c r="F51" s="174" t="s">
        <v>1431</v>
      </c>
      <c r="G51" s="274" t="s">
        <v>507</v>
      </c>
      <c r="H51" s="274"/>
    </row>
    <row r="52" spans="1:8" ht="105" x14ac:dyDescent="0.2">
      <c r="A52" s="281">
        <f t="shared" si="0"/>
        <v>1</v>
      </c>
      <c r="B52" s="282" t="str">
        <f t="shared" si="1"/>
        <v>Is the budget for staff salaries adequate for the need?</v>
      </c>
      <c r="C52" s="274" t="s">
        <v>9</v>
      </c>
      <c r="D52" s="274" t="s">
        <v>249</v>
      </c>
      <c r="E52" s="174" t="s">
        <v>1175</v>
      </c>
      <c r="F52" s="174" t="s">
        <v>1432</v>
      </c>
      <c r="G52" s="274" t="s">
        <v>508</v>
      </c>
      <c r="H52" s="274"/>
    </row>
    <row r="53" spans="1:8" ht="105" x14ac:dyDescent="0.2">
      <c r="A53" s="281">
        <f t="shared" si="0"/>
        <v>1</v>
      </c>
      <c r="B53" s="282" t="str">
        <f t="shared" si="1"/>
        <v>Is there an adequate budget assigned for consumable and reagent purchase?</v>
      </c>
      <c r="C53" s="274" t="s">
        <v>20</v>
      </c>
      <c r="D53" s="274" t="s">
        <v>250</v>
      </c>
      <c r="E53" s="174" t="s">
        <v>1176</v>
      </c>
      <c r="F53" s="174" t="s">
        <v>1433</v>
      </c>
      <c r="G53" s="274" t="s">
        <v>509</v>
      </c>
      <c r="H53" s="274"/>
    </row>
    <row r="54" spans="1:8" ht="105" x14ac:dyDescent="0.2">
      <c r="A54" s="281">
        <f t="shared" si="0"/>
        <v>1</v>
      </c>
      <c r="B54" s="282" t="str">
        <f t="shared" si="1"/>
        <v>Is there an adequate budget assigned for equipment purchase/maintenance?</v>
      </c>
      <c r="C54" s="274" t="s">
        <v>42</v>
      </c>
      <c r="D54" s="274" t="s">
        <v>251</v>
      </c>
      <c r="E54" s="174" t="s">
        <v>1177</v>
      </c>
      <c r="F54" s="174" t="s">
        <v>1434</v>
      </c>
      <c r="G54" s="274" t="s">
        <v>510</v>
      </c>
      <c r="H54" s="274"/>
    </row>
    <row r="55" spans="1:8" ht="135" x14ac:dyDescent="0.2">
      <c r="A55" s="281">
        <f t="shared" si="0"/>
        <v>1</v>
      </c>
      <c r="B55" s="282" t="str">
        <f t="shared" si="1"/>
        <v>Is there an adequate budget assigned for surveillance and/or overall public health activities?</v>
      </c>
      <c r="C55" s="274" t="s">
        <v>671</v>
      </c>
      <c r="D55" s="274" t="s">
        <v>672</v>
      </c>
      <c r="E55" s="174" t="s">
        <v>1178</v>
      </c>
      <c r="F55" s="174" t="s">
        <v>1435</v>
      </c>
      <c r="G55" s="274" t="s">
        <v>976</v>
      </c>
      <c r="H55" s="274"/>
    </row>
    <row r="56" spans="1:8" ht="60" x14ac:dyDescent="0.2">
      <c r="A56" s="281">
        <f t="shared" si="0"/>
        <v>1</v>
      </c>
      <c r="B56" s="282" t="str">
        <f t="shared" si="1"/>
        <v>Licensing/Supervision/Accreditation</v>
      </c>
      <c r="C56" s="274" t="s">
        <v>92</v>
      </c>
      <c r="D56" s="274" t="s">
        <v>252</v>
      </c>
      <c r="E56" s="174" t="s">
        <v>403</v>
      </c>
      <c r="F56" s="174" t="s">
        <v>1436</v>
      </c>
      <c r="G56" s="274" t="s">
        <v>511</v>
      </c>
      <c r="H56" s="274"/>
    </row>
    <row r="57" spans="1:8" ht="210" x14ac:dyDescent="0.2">
      <c r="A57" s="281">
        <f t="shared" si="0"/>
        <v>1</v>
      </c>
      <c r="B57" s="282" t="str">
        <f t="shared" si="1"/>
        <v>Has the laboratory undergone an audit or assessment by a third party within the last two years and implemented recommendations where relevant?</v>
      </c>
      <c r="C57" s="274" t="s">
        <v>712</v>
      </c>
      <c r="D57" s="274" t="s">
        <v>940</v>
      </c>
      <c r="E57" s="174" t="s">
        <v>1179</v>
      </c>
      <c r="F57" s="174" t="s">
        <v>1437</v>
      </c>
      <c r="G57" s="274" t="s">
        <v>977</v>
      </c>
      <c r="H57" s="274"/>
    </row>
    <row r="58" spans="1:8" x14ac:dyDescent="0.2">
      <c r="A58" s="281">
        <f t="shared" si="0"/>
        <v>1</v>
      </c>
      <c r="B58" s="282" t="str">
        <f t="shared" si="1"/>
        <v>Documents</v>
      </c>
      <c r="C58" s="275" t="s">
        <v>174</v>
      </c>
      <c r="D58" s="275" t="s">
        <v>253</v>
      </c>
      <c r="E58" s="302" t="s">
        <v>404</v>
      </c>
      <c r="F58" s="302" t="s">
        <v>404</v>
      </c>
      <c r="G58" s="275" t="s">
        <v>512</v>
      </c>
      <c r="H58" s="275"/>
    </row>
    <row r="59" spans="1:8" ht="30" x14ac:dyDescent="0.2">
      <c r="A59" s="281">
        <f t="shared" si="0"/>
        <v>1</v>
      </c>
      <c r="B59" s="282" t="str">
        <f t="shared" si="1"/>
        <v>Document control</v>
      </c>
      <c r="C59" s="274" t="s">
        <v>181</v>
      </c>
      <c r="D59" s="274" t="s">
        <v>254</v>
      </c>
      <c r="E59" s="174" t="s">
        <v>405</v>
      </c>
      <c r="F59" s="174" t="s">
        <v>1438</v>
      </c>
      <c r="G59" s="274" t="s">
        <v>513</v>
      </c>
      <c r="H59" s="274"/>
    </row>
    <row r="60" spans="1:8" s="306" customFormat="1" ht="12.75" customHeight="1" x14ac:dyDescent="0.2">
      <c r="A60" s="281">
        <f t="shared" si="0"/>
        <v>1</v>
      </c>
      <c r="B60" s="282" t="str">
        <f t="shared" si="1"/>
        <v>Is a system in place to organize the management of laboratory documents and records?</v>
      </c>
      <c r="C60" s="274" t="s">
        <v>79</v>
      </c>
      <c r="D60" s="283" t="s">
        <v>255</v>
      </c>
      <c r="E60" s="299" t="s">
        <v>406</v>
      </c>
      <c r="F60" s="299" t="s">
        <v>1439</v>
      </c>
      <c r="G60" s="283" t="s">
        <v>514</v>
      </c>
      <c r="H60" s="283"/>
    </row>
    <row r="61" spans="1:8" ht="60" x14ac:dyDescent="0.2">
      <c r="A61" s="281">
        <f t="shared" si="0"/>
        <v>1</v>
      </c>
      <c r="B61" s="282" t="str">
        <f t="shared" si="1"/>
        <v>Does the laboratory have an archive system?</v>
      </c>
      <c r="C61" s="274" t="s">
        <v>182</v>
      </c>
      <c r="D61" s="274" t="s">
        <v>256</v>
      </c>
      <c r="E61" s="174" t="s">
        <v>1180</v>
      </c>
      <c r="F61" s="174" t="s">
        <v>1440</v>
      </c>
      <c r="G61" s="274" t="s">
        <v>515</v>
      </c>
      <c r="H61" s="274"/>
    </row>
    <row r="62" spans="1:8" ht="75" x14ac:dyDescent="0.2">
      <c r="A62" s="281">
        <f t="shared" si="0"/>
        <v>1</v>
      </c>
      <c r="B62" s="282" t="str">
        <f t="shared" si="1"/>
        <v>Are the archived documents retrievable?</v>
      </c>
      <c r="C62" s="274" t="s">
        <v>183</v>
      </c>
      <c r="D62" s="274" t="s">
        <v>257</v>
      </c>
      <c r="E62" s="174" t="s">
        <v>1181</v>
      </c>
      <c r="F62" s="174" t="s">
        <v>1441</v>
      </c>
      <c r="G62" s="274" t="s">
        <v>516</v>
      </c>
      <c r="H62" s="274"/>
    </row>
    <row r="63" spans="1:8" ht="60" x14ac:dyDescent="0.2">
      <c r="A63" s="281">
        <f t="shared" si="0"/>
        <v>1</v>
      </c>
      <c r="B63" s="282" t="str">
        <f t="shared" si="1"/>
        <v>Quality procedures</v>
      </c>
      <c r="C63" s="274" t="s">
        <v>144</v>
      </c>
      <c r="D63" s="274" t="s">
        <v>258</v>
      </c>
      <c r="E63" s="174" t="s">
        <v>1182</v>
      </c>
      <c r="F63" s="174" t="s">
        <v>1442</v>
      </c>
      <c r="G63" s="274" t="s">
        <v>517</v>
      </c>
      <c r="H63" s="274"/>
    </row>
    <row r="64" spans="1:8" ht="105" x14ac:dyDescent="0.2">
      <c r="A64" s="281">
        <f t="shared" si="0"/>
        <v>1</v>
      </c>
      <c r="B64" s="282" t="str">
        <f t="shared" si="1"/>
        <v>Is there a quality manual describing the quality system of the laboratory?</v>
      </c>
      <c r="C64" s="274" t="s">
        <v>920</v>
      </c>
      <c r="D64" s="274" t="s">
        <v>941</v>
      </c>
      <c r="E64" s="174" t="s">
        <v>1183</v>
      </c>
      <c r="F64" s="174" t="s">
        <v>1443</v>
      </c>
      <c r="G64" s="274" t="s">
        <v>978</v>
      </c>
      <c r="H64" s="274"/>
    </row>
    <row r="65" spans="1:8" ht="240" x14ac:dyDescent="0.2">
      <c r="A65" s="281">
        <f t="shared" si="0"/>
        <v>1</v>
      </c>
      <c r="B65" s="282" t="str">
        <f t="shared" si="1"/>
        <v>Are specimen handling and testing procedures (RNA extraction, RT-PCR, serology, etc.) readily available to staff, as relevant?</v>
      </c>
      <c r="C65" s="274" t="s">
        <v>796</v>
      </c>
      <c r="D65" s="274" t="s">
        <v>942</v>
      </c>
      <c r="E65" s="174" t="s">
        <v>1184</v>
      </c>
      <c r="F65" s="174" t="s">
        <v>1444</v>
      </c>
      <c r="G65" s="274" t="s">
        <v>979</v>
      </c>
      <c r="H65" s="274"/>
    </row>
    <row r="66" spans="1:8" ht="270" x14ac:dyDescent="0.2">
      <c r="A66" s="281">
        <f t="shared" si="0"/>
        <v>1</v>
      </c>
      <c r="B66" s="282" t="str">
        <f t="shared" si="1"/>
        <v>Are current versions of published standards and other similar documents in use in the laboratory available (e.g. norms, guidelines, instrument manuals, test kit inserts etc.)?</v>
      </c>
      <c r="C66" s="274" t="s">
        <v>713</v>
      </c>
      <c r="D66" s="274" t="s">
        <v>943</v>
      </c>
      <c r="E66" s="174" t="s">
        <v>1185</v>
      </c>
      <c r="F66" s="174" t="s">
        <v>1445</v>
      </c>
      <c r="G66" s="274" t="s">
        <v>980</v>
      </c>
      <c r="H66" s="274"/>
    </row>
    <row r="67" spans="1:8" ht="105" x14ac:dyDescent="0.2">
      <c r="A67" s="281">
        <f t="shared" si="0"/>
        <v>1</v>
      </c>
      <c r="B67" s="282" t="str">
        <f t="shared" si="1"/>
        <v>Is there a procedure for the storage of primary specimens once analysed?</v>
      </c>
      <c r="C67" s="274" t="s">
        <v>21</v>
      </c>
      <c r="D67" s="274" t="s">
        <v>259</v>
      </c>
      <c r="E67" s="174" t="s">
        <v>1186</v>
      </c>
      <c r="F67" s="174" t="s">
        <v>1446</v>
      </c>
      <c r="G67" s="274" t="s">
        <v>518</v>
      </c>
      <c r="H67" s="274"/>
    </row>
    <row r="68" spans="1:8" ht="120" x14ac:dyDescent="0.2">
      <c r="A68" s="281">
        <f t="shared" si="0"/>
        <v>1</v>
      </c>
      <c r="B68" s="282" t="str">
        <f t="shared" si="1"/>
        <v>Are there procedures for the validation and verification of methods and equipment as relevant?</v>
      </c>
      <c r="C68" s="274" t="s">
        <v>43</v>
      </c>
      <c r="D68" s="274" t="s">
        <v>260</v>
      </c>
      <c r="E68" s="174" t="s">
        <v>1187</v>
      </c>
      <c r="F68" s="174" t="s">
        <v>1447</v>
      </c>
      <c r="G68" s="274" t="s">
        <v>519</v>
      </c>
      <c r="H68" s="274"/>
    </row>
    <row r="69" spans="1:8" ht="105" x14ac:dyDescent="0.2">
      <c r="A69" s="281">
        <f t="shared" si="0"/>
        <v>1</v>
      </c>
      <c r="B69" s="282" t="str">
        <f t="shared" si="1"/>
        <v>Are procedures in place to record incidents or complaints?</v>
      </c>
      <c r="C69" s="274" t="s">
        <v>61</v>
      </c>
      <c r="D69" s="274" t="s">
        <v>261</v>
      </c>
      <c r="E69" s="174" t="s">
        <v>407</v>
      </c>
      <c r="F69" s="174" t="s">
        <v>1448</v>
      </c>
      <c r="G69" s="274" t="s">
        <v>520</v>
      </c>
      <c r="H69" s="274"/>
    </row>
    <row r="70" spans="1:8" ht="45" x14ac:dyDescent="0.2">
      <c r="A70" s="281">
        <f t="shared" ref="A70:A108" si="2">A$5</f>
        <v>1</v>
      </c>
      <c r="B70" s="282" t="str">
        <f t="shared" ref="B70:B108" si="3">IF(A70=6,H70,IF(A70=5,G70,IF(A70=4,F70,IF(A70=3,E70,IF(A70=2,D70,C70)))))</f>
        <v>Biosafety procedures</v>
      </c>
      <c r="C70" s="274" t="s">
        <v>714</v>
      </c>
      <c r="D70" s="274" t="s">
        <v>944</v>
      </c>
      <c r="E70" s="174" t="s">
        <v>1188</v>
      </c>
      <c r="F70" s="174" t="s">
        <v>1449</v>
      </c>
      <c r="G70" s="274" t="s">
        <v>1144</v>
      </c>
      <c r="H70" s="274"/>
    </row>
    <row r="71" spans="1:8" ht="135" x14ac:dyDescent="0.2">
      <c r="A71" s="281">
        <f t="shared" si="2"/>
        <v>1</v>
      </c>
      <c r="B71" s="282" t="str">
        <f t="shared" si="3"/>
        <v>Has a risk assessment related to the procedures undertaken in the laboratory been performed and documented?</v>
      </c>
      <c r="C71" s="274" t="s">
        <v>717</v>
      </c>
      <c r="D71" s="274" t="s">
        <v>945</v>
      </c>
      <c r="E71" s="174" t="s">
        <v>1189</v>
      </c>
      <c r="F71" s="174" t="s">
        <v>1450</v>
      </c>
      <c r="G71" s="274" t="s">
        <v>981</v>
      </c>
      <c r="H71" s="274"/>
    </row>
    <row r="72" spans="1:8" ht="90" x14ac:dyDescent="0.2">
      <c r="A72" s="281">
        <f t="shared" si="2"/>
        <v>1</v>
      </c>
      <c r="B72" s="282" t="str">
        <f t="shared" si="3"/>
        <v>Are written biosafety procedures available?</v>
      </c>
      <c r="C72" s="274" t="s">
        <v>715</v>
      </c>
      <c r="D72" s="274" t="s">
        <v>946</v>
      </c>
      <c r="E72" s="174" t="s">
        <v>1190</v>
      </c>
      <c r="F72" s="174" t="s">
        <v>1451</v>
      </c>
      <c r="G72" s="274" t="s">
        <v>521</v>
      </c>
      <c r="H72" s="274"/>
    </row>
    <row r="73" spans="1:8" ht="105" x14ac:dyDescent="0.2">
      <c r="A73" s="281">
        <f t="shared" si="2"/>
        <v>1</v>
      </c>
      <c r="B73" s="282" t="str">
        <f t="shared" si="3"/>
        <v>If yes or partial, are the following subjects addressed:</v>
      </c>
      <c r="C73" s="274" t="s">
        <v>663</v>
      </c>
      <c r="D73" s="274" t="s">
        <v>664</v>
      </c>
      <c r="E73" s="174" t="s">
        <v>1191</v>
      </c>
      <c r="F73" s="174" t="s">
        <v>1452</v>
      </c>
      <c r="G73" s="274" t="s">
        <v>665</v>
      </c>
      <c r="H73" s="274"/>
    </row>
    <row r="74" spans="1:8" ht="71.25" x14ac:dyDescent="0.2">
      <c r="A74" s="281">
        <f t="shared" si="2"/>
        <v>1</v>
      </c>
      <c r="B74" s="282" t="str">
        <f t="shared" si="3"/>
        <v>Specimen collection, handling and transport</v>
      </c>
      <c r="C74" s="275" t="s">
        <v>104</v>
      </c>
      <c r="D74" s="275" t="s">
        <v>262</v>
      </c>
      <c r="E74" s="302" t="s">
        <v>1192</v>
      </c>
      <c r="F74" s="302" t="s">
        <v>1453</v>
      </c>
      <c r="G74" s="275" t="s">
        <v>522</v>
      </c>
      <c r="H74" s="275"/>
    </row>
    <row r="75" spans="1:8" ht="45" x14ac:dyDescent="0.2">
      <c r="A75" s="281">
        <f t="shared" si="2"/>
        <v>1</v>
      </c>
      <c r="B75" s="282" t="str">
        <f t="shared" si="3"/>
        <v>Specimen collection</v>
      </c>
      <c r="C75" s="274" t="s">
        <v>201</v>
      </c>
      <c r="D75" s="274" t="s">
        <v>263</v>
      </c>
      <c r="E75" s="174" t="s">
        <v>1193</v>
      </c>
      <c r="F75" s="174" t="s">
        <v>1454</v>
      </c>
      <c r="G75" s="274" t="s">
        <v>523</v>
      </c>
      <c r="H75" s="274"/>
    </row>
    <row r="76" spans="1:8" ht="150" x14ac:dyDescent="0.2">
      <c r="A76" s="281">
        <f t="shared" si="2"/>
        <v>1</v>
      </c>
      <c r="B76" s="282" t="str">
        <f t="shared" si="3"/>
        <v>Are collection procedures documented and available to relevant personnel?</v>
      </c>
      <c r="C76" s="274" t="s">
        <v>673</v>
      </c>
      <c r="D76" s="274" t="s">
        <v>666</v>
      </c>
      <c r="E76" s="174" t="s">
        <v>1194</v>
      </c>
      <c r="F76" s="174" t="s">
        <v>1455</v>
      </c>
      <c r="G76" s="274" t="s">
        <v>524</v>
      </c>
      <c r="H76" s="274"/>
    </row>
    <row r="77" spans="1:8" ht="105" x14ac:dyDescent="0.2">
      <c r="A77" s="281">
        <f t="shared" si="2"/>
        <v>1</v>
      </c>
      <c r="B77" s="282" t="str">
        <f t="shared" si="3"/>
        <v>Do these include minimum patient identification details?</v>
      </c>
      <c r="C77" s="274" t="s">
        <v>10</v>
      </c>
      <c r="D77" s="274" t="s">
        <v>264</v>
      </c>
      <c r="E77" s="174" t="s">
        <v>1195</v>
      </c>
      <c r="F77" s="174" t="s">
        <v>1456</v>
      </c>
      <c r="G77" s="274" t="s">
        <v>525</v>
      </c>
      <c r="H77" s="274"/>
    </row>
    <row r="78" spans="1:8" ht="120" x14ac:dyDescent="0.2">
      <c r="A78" s="281">
        <f t="shared" si="2"/>
        <v>1</v>
      </c>
      <c r="B78" s="282" t="str">
        <f t="shared" si="3"/>
        <v>Is a standard specimen request form available for those requesting tests?</v>
      </c>
      <c r="C78" s="274" t="s">
        <v>100</v>
      </c>
      <c r="D78" s="274" t="s">
        <v>265</v>
      </c>
      <c r="E78" s="174" t="s">
        <v>1196</v>
      </c>
      <c r="F78" s="174" t="s">
        <v>1457</v>
      </c>
      <c r="G78" s="274" t="s">
        <v>526</v>
      </c>
      <c r="H78" s="274"/>
    </row>
    <row r="79" spans="1:8" ht="165" x14ac:dyDescent="0.2">
      <c r="A79" s="281">
        <f t="shared" si="2"/>
        <v>1</v>
      </c>
      <c r="B79" s="282" t="str">
        <f t="shared" si="3"/>
        <v>Are specimens recorded in a book, worksheet, computer or other comparable system?</v>
      </c>
      <c r="C79" s="274" t="s">
        <v>80</v>
      </c>
      <c r="D79" s="274" t="s">
        <v>267</v>
      </c>
      <c r="E79" s="174" t="s">
        <v>1197</v>
      </c>
      <c r="F79" s="174" t="s">
        <v>1458</v>
      </c>
      <c r="G79" s="274" t="s">
        <v>527</v>
      </c>
      <c r="H79" s="274"/>
    </row>
    <row r="80" spans="1:8" ht="165" x14ac:dyDescent="0.2">
      <c r="A80" s="281">
        <f t="shared" si="2"/>
        <v>1</v>
      </c>
      <c r="B80" s="282" t="str">
        <f t="shared" si="3"/>
        <v>Are specimen aliquots traceable to the original primary sample (identification number, etc.)?</v>
      </c>
      <c r="C80" s="274" t="s">
        <v>784</v>
      </c>
      <c r="D80" s="274" t="s">
        <v>268</v>
      </c>
      <c r="E80" s="174" t="s">
        <v>1198</v>
      </c>
      <c r="F80" s="174" t="s">
        <v>1459</v>
      </c>
      <c r="G80" s="274" t="s">
        <v>528</v>
      </c>
      <c r="H80" s="274"/>
    </row>
    <row r="81" spans="1:8" ht="45" x14ac:dyDescent="0.2">
      <c r="A81" s="281">
        <f t="shared" si="2"/>
        <v>1</v>
      </c>
      <c r="B81" s="282" t="str">
        <f t="shared" si="3"/>
        <v>Specimen handling</v>
      </c>
      <c r="C81" s="274" t="s">
        <v>102</v>
      </c>
      <c r="D81" s="274" t="s">
        <v>269</v>
      </c>
      <c r="E81" s="174" t="s">
        <v>1199</v>
      </c>
      <c r="F81" s="174" t="s">
        <v>1460</v>
      </c>
      <c r="G81" s="274" t="s">
        <v>529</v>
      </c>
      <c r="H81" s="274"/>
    </row>
    <row r="82" spans="1:8" ht="330" x14ac:dyDescent="0.2">
      <c r="A82" s="281">
        <f t="shared" si="2"/>
        <v>1</v>
      </c>
      <c r="B82" s="282" t="str">
        <f t="shared" si="3"/>
        <v>Does the laboratory experience problems with specimens from outside the facility due to inadequate request form, specimen identification, container, etc. ? (1.Never; 2.Sometimes; 3.Regularly; 4.Non applicable)</v>
      </c>
      <c r="C82" s="274" t="s">
        <v>812</v>
      </c>
      <c r="D82" s="274" t="s">
        <v>947</v>
      </c>
      <c r="E82" s="174" t="s">
        <v>1200</v>
      </c>
      <c r="F82" s="174" t="s">
        <v>1461</v>
      </c>
      <c r="G82" s="274" t="s">
        <v>987</v>
      </c>
      <c r="H82" s="274"/>
    </row>
    <row r="83" spans="1:8" ht="285" x14ac:dyDescent="0.2">
      <c r="A83" s="281">
        <f t="shared" si="2"/>
        <v>1</v>
      </c>
      <c r="B83" s="282" t="str">
        <f t="shared" si="3"/>
        <v>Are primary specimens adequately stored if not immediately examined (fridge, -20C freezer, -70C freezer, or other recommended storage conditions)?</v>
      </c>
      <c r="C83" s="274" t="s">
        <v>813</v>
      </c>
      <c r="D83" s="274" t="s">
        <v>948</v>
      </c>
      <c r="E83" s="174" t="s">
        <v>1201</v>
      </c>
      <c r="F83" s="174" t="s">
        <v>1462</v>
      </c>
      <c r="G83" s="274" t="s">
        <v>982</v>
      </c>
      <c r="H83" s="274"/>
    </row>
    <row r="84" spans="1:8" ht="45" x14ac:dyDescent="0.2">
      <c r="A84" s="281">
        <f t="shared" si="2"/>
        <v>1</v>
      </c>
      <c r="B84" s="282" t="str">
        <f t="shared" si="3"/>
        <v>Specimen referral / transport</v>
      </c>
      <c r="C84" s="274" t="s">
        <v>145</v>
      </c>
      <c r="D84" s="274" t="s">
        <v>270</v>
      </c>
      <c r="E84" s="174" t="s">
        <v>1202</v>
      </c>
      <c r="F84" s="174" t="s">
        <v>1463</v>
      </c>
      <c r="G84" s="274" t="s">
        <v>530</v>
      </c>
      <c r="H84" s="274"/>
    </row>
    <row r="85" spans="1:8" ht="300" x14ac:dyDescent="0.2">
      <c r="A85" s="281">
        <f t="shared" si="2"/>
        <v>1</v>
      </c>
      <c r="B85" s="282" t="str">
        <f t="shared" si="3"/>
        <v>Does the laboratory have appropriate packaging for referring specimens (triple package if air transport, or any package in conformity with local regulations or recommendations)?</v>
      </c>
      <c r="C85" s="274" t="s">
        <v>0</v>
      </c>
      <c r="D85" s="274" t="s">
        <v>271</v>
      </c>
      <c r="E85" s="174" t="s">
        <v>1203</v>
      </c>
      <c r="F85" s="174" t="s">
        <v>1464</v>
      </c>
      <c r="G85" s="274" t="s">
        <v>531</v>
      </c>
      <c r="H85" s="274"/>
    </row>
    <row r="86" spans="1:8" ht="150" x14ac:dyDescent="0.2">
      <c r="A86" s="281">
        <f t="shared" si="2"/>
        <v>1</v>
      </c>
      <c r="B86" s="282" t="str">
        <f t="shared" si="3"/>
        <v>Is/are the person/s in charge of shipments trained for the transport of infectious substances?</v>
      </c>
      <c r="C86" s="274" t="s">
        <v>175</v>
      </c>
      <c r="D86" s="274" t="s">
        <v>272</v>
      </c>
      <c r="E86" s="174" t="s">
        <v>1204</v>
      </c>
      <c r="F86" s="174" t="s">
        <v>1465</v>
      </c>
      <c r="G86" s="274" t="s">
        <v>532</v>
      </c>
      <c r="H86" s="274"/>
    </row>
    <row r="87" spans="1:8" ht="45" x14ac:dyDescent="0.2">
      <c r="A87" s="281">
        <f t="shared" si="2"/>
        <v>1</v>
      </c>
      <c r="B87" s="282" t="str">
        <f t="shared" si="3"/>
        <v>If yes or partial:</v>
      </c>
      <c r="C87" s="274" t="s">
        <v>103</v>
      </c>
      <c r="D87" s="274" t="s">
        <v>273</v>
      </c>
      <c r="E87" s="174" t="s">
        <v>408</v>
      </c>
      <c r="F87" s="174" t="s">
        <v>1466</v>
      </c>
      <c r="G87" s="274" t="s">
        <v>533</v>
      </c>
      <c r="H87" s="274"/>
    </row>
    <row r="88" spans="1:8" ht="135" x14ac:dyDescent="0.2">
      <c r="A88" s="281">
        <f t="shared" si="2"/>
        <v>1</v>
      </c>
      <c r="B88" s="282" t="str">
        <f t="shared" si="3"/>
        <v xml:space="preserve">   - Is he/she trained for local or national regulations or recommendations?</v>
      </c>
      <c r="C88" s="274" t="s">
        <v>747</v>
      </c>
      <c r="D88" s="274" t="s">
        <v>274</v>
      </c>
      <c r="E88" s="174" t="s">
        <v>409</v>
      </c>
      <c r="F88" s="174" t="s">
        <v>1467</v>
      </c>
      <c r="G88" s="274" t="s">
        <v>534</v>
      </c>
      <c r="H88" s="274"/>
    </row>
    <row r="89" spans="1:8" ht="120" x14ac:dyDescent="0.2">
      <c r="A89" s="281">
        <f t="shared" si="2"/>
        <v>1</v>
      </c>
      <c r="B89" s="282" t="str">
        <f t="shared" si="3"/>
        <v xml:space="preserve">   - Is he/she trained in international regulations?</v>
      </c>
      <c r="C89" s="274" t="s">
        <v>748</v>
      </c>
      <c r="D89" s="274" t="s">
        <v>275</v>
      </c>
      <c r="E89" s="174" t="s">
        <v>1205</v>
      </c>
      <c r="F89" s="174" t="s">
        <v>1468</v>
      </c>
      <c r="G89" s="274" t="s">
        <v>535</v>
      </c>
      <c r="H89" s="274"/>
    </row>
    <row r="90" spans="1:8" ht="57" x14ac:dyDescent="0.2">
      <c r="A90" s="281">
        <f t="shared" si="2"/>
        <v>1</v>
      </c>
      <c r="B90" s="282" t="str">
        <f t="shared" si="3"/>
        <v>Data and information management</v>
      </c>
      <c r="C90" s="275" t="s">
        <v>177</v>
      </c>
      <c r="D90" s="275" t="s">
        <v>276</v>
      </c>
      <c r="E90" s="302" t="s">
        <v>1206</v>
      </c>
      <c r="F90" s="302" t="s">
        <v>1469</v>
      </c>
      <c r="G90" s="275" t="s">
        <v>536</v>
      </c>
      <c r="H90" s="275"/>
    </row>
    <row r="91" spans="1:8" ht="45" x14ac:dyDescent="0.2">
      <c r="A91" s="281">
        <f t="shared" si="2"/>
        <v>1</v>
      </c>
      <c r="B91" s="282" t="str">
        <f t="shared" si="3"/>
        <v>Test results and reports</v>
      </c>
      <c r="C91" s="274" t="s">
        <v>178</v>
      </c>
      <c r="D91" s="274" t="s">
        <v>277</v>
      </c>
      <c r="E91" s="174" t="s">
        <v>1207</v>
      </c>
      <c r="F91" s="174" t="s">
        <v>1470</v>
      </c>
      <c r="G91" s="274" t="s">
        <v>537</v>
      </c>
      <c r="H91" s="274"/>
    </row>
    <row r="92" spans="1:8" ht="165" x14ac:dyDescent="0.2">
      <c r="A92" s="281">
        <f t="shared" si="2"/>
        <v>1</v>
      </c>
      <c r="B92" s="282" t="str">
        <f t="shared" si="3"/>
        <v>Are all original observations/results of the laboratory recorded in a worksheet or electronic database?</v>
      </c>
      <c r="C92" s="274" t="s">
        <v>192</v>
      </c>
      <c r="D92" s="274" t="s">
        <v>278</v>
      </c>
      <c r="E92" s="174" t="s">
        <v>1208</v>
      </c>
      <c r="F92" s="174" t="s">
        <v>1471</v>
      </c>
      <c r="G92" s="274" t="s">
        <v>538</v>
      </c>
      <c r="H92" s="274"/>
    </row>
    <row r="93" spans="1:8" ht="90" x14ac:dyDescent="0.2">
      <c r="A93" s="281">
        <f t="shared" si="2"/>
        <v>1</v>
      </c>
      <c r="B93" s="282" t="str">
        <f t="shared" si="3"/>
        <v>Are the results reviewed and authorized before the results are released?</v>
      </c>
      <c r="C93" s="274" t="s">
        <v>190</v>
      </c>
      <c r="D93" s="274" t="s">
        <v>279</v>
      </c>
      <c r="E93" s="174" t="s">
        <v>1209</v>
      </c>
      <c r="F93" s="174" t="s">
        <v>1472</v>
      </c>
      <c r="G93" s="274" t="s">
        <v>539</v>
      </c>
      <c r="H93" s="274"/>
    </row>
    <row r="94" spans="1:8" ht="225" x14ac:dyDescent="0.2">
      <c r="A94" s="281">
        <f t="shared" si="2"/>
        <v>1</v>
      </c>
      <c r="B94" s="282" t="str">
        <f t="shared" si="3"/>
        <v>When samples need to be referred further to another laboratory, is there a procedure to define how report is then issued and by which laboratory?</v>
      </c>
      <c r="C94" s="274" t="s">
        <v>921</v>
      </c>
      <c r="D94" s="274" t="s">
        <v>280</v>
      </c>
      <c r="E94" s="174" t="s">
        <v>1210</v>
      </c>
      <c r="F94" s="174" t="s">
        <v>1473</v>
      </c>
      <c r="G94" s="274" t="s">
        <v>540</v>
      </c>
      <c r="H94" s="274"/>
    </row>
    <row r="95" spans="1:8" ht="150" x14ac:dyDescent="0.2">
      <c r="A95" s="281">
        <f t="shared" si="2"/>
        <v>1</v>
      </c>
      <c r="B95" s="282" t="str">
        <f t="shared" si="3"/>
        <v>Is there an immediate notification of physicians when results are critical for patient care?</v>
      </c>
      <c r="C95" s="274" t="s">
        <v>194</v>
      </c>
      <c r="D95" s="274" t="s">
        <v>281</v>
      </c>
      <c r="E95" s="174" t="s">
        <v>1211</v>
      </c>
      <c r="F95" s="174" t="s">
        <v>1474</v>
      </c>
      <c r="G95" s="274" t="s">
        <v>541</v>
      </c>
      <c r="H95" s="274"/>
    </row>
    <row r="96" spans="1:8" ht="150" x14ac:dyDescent="0.2">
      <c r="A96" s="281">
        <f t="shared" si="2"/>
        <v>1</v>
      </c>
      <c r="B96" s="282" t="str">
        <f t="shared" si="3"/>
        <v>Is there an immediate notification of relevant ministry/surveillance network when results are critical?</v>
      </c>
      <c r="C96" s="274" t="s">
        <v>195</v>
      </c>
      <c r="D96" s="274" t="s">
        <v>282</v>
      </c>
      <c r="E96" s="174" t="s">
        <v>1212</v>
      </c>
      <c r="F96" s="174" t="s">
        <v>1475</v>
      </c>
      <c r="G96" s="274" t="s">
        <v>542</v>
      </c>
      <c r="H96" s="274"/>
    </row>
    <row r="97" spans="1:8" ht="45" x14ac:dyDescent="0.2">
      <c r="A97" s="281">
        <f t="shared" si="2"/>
        <v>1</v>
      </c>
      <c r="B97" s="282" t="str">
        <f t="shared" si="3"/>
        <v>Data analysis and statistics</v>
      </c>
      <c r="C97" s="274" t="s">
        <v>191</v>
      </c>
      <c r="D97" s="274" t="s">
        <v>283</v>
      </c>
      <c r="E97" s="174" t="s">
        <v>410</v>
      </c>
      <c r="F97" s="174" t="s">
        <v>1476</v>
      </c>
      <c r="G97" s="274" t="s">
        <v>543</v>
      </c>
      <c r="H97" s="274"/>
    </row>
    <row r="98" spans="1:8" ht="240" x14ac:dyDescent="0.2">
      <c r="A98" s="281">
        <f t="shared" si="2"/>
        <v>1</v>
      </c>
      <c r="B98" s="282" t="str">
        <f t="shared" si="3"/>
        <v>Can the laboratory provide basic statistical data from its activities (e.g. number of tests ordered, aggregated qualitative/quantitative data, etc.)?</v>
      </c>
      <c r="C98" s="274" t="s">
        <v>674</v>
      </c>
      <c r="D98" s="274" t="s">
        <v>949</v>
      </c>
      <c r="E98" s="174" t="s">
        <v>1213</v>
      </c>
      <c r="F98" s="174" t="s">
        <v>1477</v>
      </c>
      <c r="G98" s="274" t="s">
        <v>983</v>
      </c>
      <c r="H98" s="274"/>
    </row>
    <row r="99" spans="1:8" ht="60" x14ac:dyDescent="0.2">
      <c r="A99" s="281">
        <f t="shared" si="2"/>
        <v>1</v>
      </c>
      <c r="B99" s="282" t="str">
        <f t="shared" si="3"/>
        <v>Data security - Confidentiality</v>
      </c>
      <c r="C99" s="274" t="s">
        <v>193</v>
      </c>
      <c r="D99" s="274" t="s">
        <v>284</v>
      </c>
      <c r="E99" s="174" t="s">
        <v>1214</v>
      </c>
      <c r="F99" s="174" t="s">
        <v>1478</v>
      </c>
      <c r="G99" s="274" t="s">
        <v>544</v>
      </c>
      <c r="H99" s="274"/>
    </row>
    <row r="100" spans="1:8" ht="135" x14ac:dyDescent="0.2">
      <c r="A100" s="281">
        <f t="shared" si="2"/>
        <v>1</v>
      </c>
      <c r="B100" s="282" t="str">
        <f t="shared" si="3"/>
        <v>Are access and modification of patient data protected (for paper-based and/or electronic system)?</v>
      </c>
      <c r="C100" s="274" t="s">
        <v>675</v>
      </c>
      <c r="D100" s="274" t="s">
        <v>950</v>
      </c>
      <c r="E100" s="174" t="s">
        <v>1215</v>
      </c>
      <c r="F100" s="174" t="s">
        <v>1479</v>
      </c>
      <c r="G100" s="274" t="s">
        <v>984</v>
      </c>
      <c r="H100" s="274"/>
    </row>
    <row r="101" spans="1:8" ht="75" x14ac:dyDescent="0.2">
      <c r="A101" s="281">
        <f t="shared" si="2"/>
        <v>1</v>
      </c>
      <c r="B101" s="282" t="str">
        <f t="shared" si="3"/>
        <v>IT and Laboratory Information Management System (LIMS)</v>
      </c>
      <c r="C101" s="274" t="s">
        <v>202</v>
      </c>
      <c r="D101" s="274" t="s">
        <v>285</v>
      </c>
      <c r="E101" s="174" t="s">
        <v>1216</v>
      </c>
      <c r="F101" s="174" t="s">
        <v>1480</v>
      </c>
      <c r="G101" s="274" t="s">
        <v>545</v>
      </c>
      <c r="H101" s="274"/>
    </row>
    <row r="102" spans="1:8" ht="90" x14ac:dyDescent="0.2">
      <c r="A102" s="281">
        <f t="shared" si="2"/>
        <v>1</v>
      </c>
      <c r="B102" s="282" t="str">
        <f t="shared" si="3"/>
        <v>What are the softwares/applications used in the laboratory:</v>
      </c>
      <c r="C102" s="274" t="s">
        <v>22</v>
      </c>
      <c r="D102" s="274" t="s">
        <v>286</v>
      </c>
      <c r="E102" s="174" t="s">
        <v>1217</v>
      </c>
      <c r="F102" s="174" t="s">
        <v>1481</v>
      </c>
      <c r="G102" s="274" t="s">
        <v>546</v>
      </c>
      <c r="H102" s="274"/>
    </row>
    <row r="103" spans="1:8" ht="42.75" x14ac:dyDescent="0.2">
      <c r="A103" s="281">
        <f t="shared" si="2"/>
        <v>1</v>
      </c>
      <c r="B103" s="282" t="str">
        <f t="shared" si="3"/>
        <v>Consumables and reagents management</v>
      </c>
      <c r="C103" s="275" t="s">
        <v>677</v>
      </c>
      <c r="D103" s="275" t="s">
        <v>951</v>
      </c>
      <c r="E103" s="302" t="s">
        <v>1218</v>
      </c>
      <c r="F103" s="302" t="s">
        <v>1482</v>
      </c>
      <c r="G103" s="275" t="s">
        <v>547</v>
      </c>
      <c r="H103" s="275"/>
    </row>
    <row r="104" spans="1:8" x14ac:dyDescent="0.2">
      <c r="A104" s="281">
        <f t="shared" si="2"/>
        <v>1</v>
      </c>
      <c r="B104" s="282" t="str">
        <f t="shared" si="3"/>
        <v>Procurement</v>
      </c>
      <c r="C104" s="274" t="s">
        <v>93</v>
      </c>
      <c r="D104" s="274" t="s">
        <v>287</v>
      </c>
      <c r="E104" s="174" t="s">
        <v>411</v>
      </c>
      <c r="F104" s="174" t="s">
        <v>1483</v>
      </c>
      <c r="G104" s="274" t="s">
        <v>548</v>
      </c>
      <c r="H104" s="274"/>
    </row>
    <row r="105" spans="1:8" ht="120" x14ac:dyDescent="0.2">
      <c r="A105" s="281">
        <f t="shared" si="2"/>
        <v>1</v>
      </c>
      <c r="B105" s="282" t="str">
        <f t="shared" si="3"/>
        <v>Is there a responsible staff for consumable and reagent management (inventory, order, etc.)?</v>
      </c>
      <c r="C105" s="274" t="s">
        <v>679</v>
      </c>
      <c r="D105" s="274" t="s">
        <v>952</v>
      </c>
      <c r="E105" s="174" t="s">
        <v>1219</v>
      </c>
      <c r="F105" s="174" t="s">
        <v>1484</v>
      </c>
      <c r="G105" s="274" t="s">
        <v>549</v>
      </c>
      <c r="H105" s="274"/>
    </row>
    <row r="106" spans="1:8" ht="45" x14ac:dyDescent="0.2">
      <c r="A106" s="281">
        <f t="shared" si="2"/>
        <v>1</v>
      </c>
      <c r="B106" s="282" t="str">
        <f t="shared" si="3"/>
        <v>Inventory and storage</v>
      </c>
      <c r="C106" s="274" t="s">
        <v>1</v>
      </c>
      <c r="D106" s="274" t="s">
        <v>288</v>
      </c>
      <c r="E106" s="174" t="s">
        <v>412</v>
      </c>
      <c r="F106" s="174" t="s">
        <v>1485</v>
      </c>
      <c r="G106" s="274" t="s">
        <v>550</v>
      </c>
      <c r="H106" s="274"/>
    </row>
    <row r="107" spans="1:8" ht="90" x14ac:dyDescent="0.2">
      <c r="A107" s="281">
        <f t="shared" si="2"/>
        <v>1</v>
      </c>
      <c r="B107" s="282" t="str">
        <f t="shared" si="3"/>
        <v>Is there an inventory system for consumables and reagents?</v>
      </c>
      <c r="C107" s="274" t="s">
        <v>48</v>
      </c>
      <c r="D107" s="274" t="s">
        <v>289</v>
      </c>
      <c r="E107" s="174" t="s">
        <v>1220</v>
      </c>
      <c r="F107" s="174" t="s">
        <v>1486</v>
      </c>
      <c r="G107" s="274" t="s">
        <v>551</v>
      </c>
      <c r="H107" s="274"/>
    </row>
    <row r="108" spans="1:8" ht="225" x14ac:dyDescent="0.2">
      <c r="A108" s="281">
        <f t="shared" si="2"/>
        <v>1</v>
      </c>
      <c r="B108" s="282" t="str">
        <f t="shared" si="3"/>
        <v>Are consumables and reagents appropriately stored (temperature, humidity, etc.) with storage conditions monitored (thermometer, etc.)?</v>
      </c>
      <c r="C108" s="274" t="s">
        <v>681</v>
      </c>
      <c r="D108" s="274" t="s">
        <v>953</v>
      </c>
      <c r="E108" s="174" t="s">
        <v>1221</v>
      </c>
      <c r="F108" s="174" t="s">
        <v>1487</v>
      </c>
      <c r="G108" s="274" t="s">
        <v>985</v>
      </c>
      <c r="H108" s="274"/>
    </row>
    <row r="109" spans="1:8" x14ac:dyDescent="0.2">
      <c r="A109" s="281">
        <f t="shared" ref="A109:A149" si="4">A$5</f>
        <v>1</v>
      </c>
      <c r="B109" s="282" t="str">
        <f t="shared" ref="B109:B149" si="5">IF(A109=6,H109,IF(A109=5,G109,IF(A109=4,F109,IF(A109=3,E109,IF(A109=2,D109,C109)))))</f>
        <v>Use</v>
      </c>
      <c r="C109" s="274" t="s">
        <v>2</v>
      </c>
      <c r="D109" s="274" t="s">
        <v>290</v>
      </c>
      <c r="E109" s="174" t="s">
        <v>413</v>
      </c>
      <c r="F109" s="174" t="s">
        <v>413</v>
      </c>
      <c r="G109" s="274" t="s">
        <v>552</v>
      </c>
      <c r="H109" s="274"/>
    </row>
    <row r="110" spans="1:8" ht="255" x14ac:dyDescent="0.2">
      <c r="A110" s="281">
        <f t="shared" si="4"/>
        <v>1</v>
      </c>
      <c r="B110" s="282" t="str">
        <f t="shared" si="5"/>
        <v>Are new reagents (new product, new lot, including home-made reagents) verified against old reagents or reference materials before use?</v>
      </c>
      <c r="C110" s="274" t="s">
        <v>1709</v>
      </c>
      <c r="D110" s="274" t="s">
        <v>291</v>
      </c>
      <c r="E110" s="174" t="s">
        <v>1222</v>
      </c>
      <c r="F110" s="174" t="s">
        <v>1488</v>
      </c>
      <c r="G110" s="274" t="s">
        <v>1145</v>
      </c>
      <c r="H110" s="274"/>
    </row>
    <row r="111" spans="1:8" ht="135" x14ac:dyDescent="0.2">
      <c r="A111" s="281">
        <f t="shared" si="4"/>
        <v>1</v>
      </c>
      <c r="B111" s="282" t="str">
        <f t="shared" si="5"/>
        <v>Is there a system for accurately forecasting needs for consumables and reagents?</v>
      </c>
      <c r="C111" s="274" t="s">
        <v>49</v>
      </c>
      <c r="D111" s="274" t="s">
        <v>292</v>
      </c>
      <c r="E111" s="174" t="s">
        <v>1223</v>
      </c>
      <c r="F111" s="174" t="s">
        <v>1489</v>
      </c>
      <c r="G111" s="274" t="s">
        <v>553</v>
      </c>
      <c r="H111" s="274"/>
    </row>
    <row r="112" spans="1:8" ht="42.75" x14ac:dyDescent="0.2">
      <c r="A112" s="281">
        <f t="shared" si="4"/>
        <v>1</v>
      </c>
      <c r="B112" s="282" t="str">
        <f t="shared" si="5"/>
        <v>Equipment management</v>
      </c>
      <c r="C112" s="275" t="s">
        <v>682</v>
      </c>
      <c r="D112" s="275" t="s">
        <v>954</v>
      </c>
      <c r="E112" s="302" t="s">
        <v>1224</v>
      </c>
      <c r="F112" s="302" t="s">
        <v>1490</v>
      </c>
      <c r="G112" s="275" t="s">
        <v>554</v>
      </c>
      <c r="H112" s="275"/>
    </row>
    <row r="113" spans="1:8" ht="30" x14ac:dyDescent="0.2">
      <c r="A113" s="281">
        <f t="shared" si="4"/>
        <v>1</v>
      </c>
      <c r="B113" s="282" t="str">
        <f t="shared" si="5"/>
        <v>Equipment inventory</v>
      </c>
      <c r="C113" s="274" t="s">
        <v>3</v>
      </c>
      <c r="D113" s="274" t="s">
        <v>294</v>
      </c>
      <c r="E113" s="174" t="s">
        <v>414</v>
      </c>
      <c r="F113" s="174" t="s">
        <v>1491</v>
      </c>
      <c r="G113" s="274" t="s">
        <v>555</v>
      </c>
      <c r="H113" s="274"/>
    </row>
    <row r="114" spans="1:8" ht="45" x14ac:dyDescent="0.2">
      <c r="A114" s="281">
        <f t="shared" si="4"/>
        <v>1</v>
      </c>
      <c r="B114" s="282" t="str">
        <f t="shared" si="5"/>
        <v>Is there an equipment inventory?</v>
      </c>
      <c r="C114" s="274" t="s">
        <v>5</v>
      </c>
      <c r="D114" s="274" t="s">
        <v>295</v>
      </c>
      <c r="E114" s="174" t="s">
        <v>415</v>
      </c>
      <c r="F114" s="174" t="s">
        <v>1492</v>
      </c>
      <c r="G114" s="274" t="s">
        <v>556</v>
      </c>
      <c r="H114" s="274"/>
    </row>
    <row r="115" spans="1:8" ht="60" x14ac:dyDescent="0.2">
      <c r="A115" s="281">
        <f t="shared" si="4"/>
        <v>1</v>
      </c>
      <c r="B115" s="282" t="str">
        <f t="shared" si="5"/>
        <v>If yes or partial, does it include:</v>
      </c>
      <c r="C115" s="274" t="s">
        <v>101</v>
      </c>
      <c r="D115" s="274" t="s">
        <v>266</v>
      </c>
      <c r="E115" s="174" t="s">
        <v>1225</v>
      </c>
      <c r="F115" s="174" t="s">
        <v>1493</v>
      </c>
      <c r="G115" s="274" t="s">
        <v>986</v>
      </c>
      <c r="H115" s="274"/>
    </row>
    <row r="116" spans="1:8" ht="30" x14ac:dyDescent="0.2">
      <c r="A116" s="281">
        <f t="shared" si="4"/>
        <v>1</v>
      </c>
      <c r="B116" s="282" t="str">
        <f t="shared" si="5"/>
        <v>Name of the equipment?</v>
      </c>
      <c r="C116" s="274" t="s">
        <v>50</v>
      </c>
      <c r="D116" s="274" t="s">
        <v>296</v>
      </c>
      <c r="E116" s="174" t="s">
        <v>1226</v>
      </c>
      <c r="F116" s="174" t="s">
        <v>1494</v>
      </c>
      <c r="G116" s="274" t="s">
        <v>557</v>
      </c>
      <c r="H116" s="274"/>
    </row>
    <row r="117" spans="1:8" ht="90" x14ac:dyDescent="0.2">
      <c r="A117" s="281">
        <f t="shared" si="4"/>
        <v>1</v>
      </c>
      <c r="B117" s="282" t="str">
        <f t="shared" si="5"/>
        <v>Name and contact details of manufacturer (or local supplier)?</v>
      </c>
      <c r="C117" s="274" t="s">
        <v>51</v>
      </c>
      <c r="D117" s="274" t="s">
        <v>297</v>
      </c>
      <c r="E117" s="174" t="s">
        <v>1227</v>
      </c>
      <c r="F117" s="174" t="s">
        <v>1495</v>
      </c>
      <c r="G117" s="274" t="s">
        <v>558</v>
      </c>
      <c r="H117" s="274"/>
    </row>
    <row r="118" spans="1:8" ht="45" x14ac:dyDescent="0.2">
      <c r="A118" s="281">
        <f t="shared" si="4"/>
        <v>1</v>
      </c>
      <c r="B118" s="282" t="str">
        <f t="shared" si="5"/>
        <v>Condition (i.e. new, used)?</v>
      </c>
      <c r="C118" s="274" t="s">
        <v>105</v>
      </c>
      <c r="D118" s="274" t="s">
        <v>298</v>
      </c>
      <c r="E118" s="174" t="s">
        <v>1228</v>
      </c>
      <c r="F118" s="174" t="s">
        <v>1496</v>
      </c>
      <c r="G118" s="274" t="s">
        <v>559</v>
      </c>
      <c r="H118" s="274"/>
    </row>
    <row r="119" spans="1:8" ht="45" x14ac:dyDescent="0.2">
      <c r="A119" s="281">
        <f t="shared" si="4"/>
        <v>1</v>
      </c>
      <c r="B119" s="282" t="str">
        <f t="shared" si="5"/>
        <v>Maintenance activities?</v>
      </c>
      <c r="C119" s="274" t="s">
        <v>52</v>
      </c>
      <c r="D119" s="274" t="s">
        <v>299</v>
      </c>
      <c r="E119" s="174" t="s">
        <v>1229</v>
      </c>
      <c r="F119" s="174" t="s">
        <v>1497</v>
      </c>
      <c r="G119" s="274" t="s">
        <v>560</v>
      </c>
      <c r="H119" s="274"/>
    </row>
    <row r="120" spans="1:8" ht="60" x14ac:dyDescent="0.2">
      <c r="A120" s="281">
        <f t="shared" si="4"/>
        <v>1</v>
      </c>
      <c r="B120" s="282" t="str">
        <f t="shared" si="5"/>
        <v>Equipment maintenance, calibration and monitoring</v>
      </c>
      <c r="C120" s="274" t="s">
        <v>4</v>
      </c>
      <c r="D120" s="274" t="s">
        <v>300</v>
      </c>
      <c r="E120" s="174" t="s">
        <v>416</v>
      </c>
      <c r="F120" s="174" t="s">
        <v>1498</v>
      </c>
      <c r="G120" s="274" t="s">
        <v>561</v>
      </c>
      <c r="H120" s="274"/>
    </row>
    <row r="121" spans="1:8" ht="150" x14ac:dyDescent="0.2">
      <c r="A121" s="281">
        <f t="shared" si="4"/>
        <v>1</v>
      </c>
      <c r="B121" s="282" t="str">
        <f t="shared" si="5"/>
        <v>Is the equipment maintained in a safe working condition (including electrical safety)?</v>
      </c>
      <c r="C121" s="274" t="s">
        <v>82</v>
      </c>
      <c r="D121" s="274" t="s">
        <v>301</v>
      </c>
      <c r="E121" s="174" t="s">
        <v>1230</v>
      </c>
      <c r="F121" s="174" t="s">
        <v>1499</v>
      </c>
      <c r="G121" s="274" t="s">
        <v>562</v>
      </c>
      <c r="H121" s="274"/>
    </row>
    <row r="122" spans="1:8" ht="105" x14ac:dyDescent="0.2">
      <c r="A122" s="281">
        <f t="shared" si="4"/>
        <v>1</v>
      </c>
      <c r="B122" s="282" t="str">
        <f t="shared" si="5"/>
        <v>Is the staff duly trained and authorized before first using equipment?</v>
      </c>
      <c r="C122" s="274" t="s">
        <v>7</v>
      </c>
      <c r="D122" s="274" t="s">
        <v>302</v>
      </c>
      <c r="E122" s="174" t="s">
        <v>1231</v>
      </c>
      <c r="F122" s="174" t="s">
        <v>1500</v>
      </c>
      <c r="G122" s="274" t="s">
        <v>563</v>
      </c>
      <c r="H122" s="274"/>
    </row>
    <row r="123" spans="1:8" ht="90" x14ac:dyDescent="0.2">
      <c r="A123" s="281">
        <f t="shared" si="4"/>
        <v>1</v>
      </c>
      <c r="B123" s="282" t="str">
        <f t="shared" si="5"/>
        <v>Is a preventive maintenance programme in place?</v>
      </c>
      <c r="C123" s="274" t="s">
        <v>83</v>
      </c>
      <c r="D123" s="274" t="s">
        <v>303</v>
      </c>
      <c r="E123" s="174" t="s">
        <v>1232</v>
      </c>
      <c r="F123" s="174" t="s">
        <v>1501</v>
      </c>
      <c r="G123" s="274" t="s">
        <v>564</v>
      </c>
      <c r="H123" s="274"/>
    </row>
    <row r="124" spans="1:8" ht="150" x14ac:dyDescent="0.2">
      <c r="A124" s="281">
        <f t="shared" si="4"/>
        <v>1</v>
      </c>
      <c r="B124" s="282" t="str">
        <f t="shared" si="5"/>
        <v>List of FUNCTIONING and USABLE equipment (necessary for SARS-CoV-2 testing) *</v>
      </c>
      <c r="C124" s="274" t="s">
        <v>1725</v>
      </c>
      <c r="D124" s="274" t="s">
        <v>1726</v>
      </c>
      <c r="E124" s="174" t="s">
        <v>1728</v>
      </c>
      <c r="F124" s="174" t="s">
        <v>1727</v>
      </c>
      <c r="G124" s="274" t="s">
        <v>1729</v>
      </c>
      <c r="H124" s="274"/>
    </row>
    <row r="125" spans="1:8" ht="30" x14ac:dyDescent="0.2">
      <c r="A125" s="281">
        <f t="shared" si="4"/>
        <v>1</v>
      </c>
      <c r="B125" s="282" t="str">
        <f t="shared" si="5"/>
        <v>Autoclave (clean)</v>
      </c>
      <c r="C125" s="274" t="s">
        <v>36</v>
      </c>
      <c r="D125" s="274" t="s">
        <v>304</v>
      </c>
      <c r="E125" s="174" t="s">
        <v>417</v>
      </c>
      <c r="F125" s="174" t="s">
        <v>1502</v>
      </c>
      <c r="G125" s="274" t="s">
        <v>565</v>
      </c>
      <c r="H125" s="274"/>
    </row>
    <row r="126" spans="1:8" ht="30" x14ac:dyDescent="0.2">
      <c r="A126" s="281">
        <f t="shared" si="4"/>
        <v>1</v>
      </c>
      <c r="B126" s="282" t="str">
        <f t="shared" si="5"/>
        <v>Autoclave (dirty)</v>
      </c>
      <c r="C126" s="274" t="s">
        <v>37</v>
      </c>
      <c r="D126" s="274" t="s">
        <v>305</v>
      </c>
      <c r="E126" s="174" t="s">
        <v>418</v>
      </c>
      <c r="F126" s="174" t="s">
        <v>1503</v>
      </c>
      <c r="G126" s="274" t="s">
        <v>566</v>
      </c>
      <c r="H126" s="274"/>
    </row>
    <row r="127" spans="1:8" ht="75" x14ac:dyDescent="0.2">
      <c r="A127" s="281">
        <f t="shared" si="4"/>
        <v>1</v>
      </c>
      <c r="B127" s="282" t="str">
        <f t="shared" si="5"/>
        <v>Biosafety Cabinet class II</v>
      </c>
      <c r="C127" s="274" t="s">
        <v>53</v>
      </c>
      <c r="D127" s="274" t="s">
        <v>306</v>
      </c>
      <c r="E127" s="174" t="s">
        <v>419</v>
      </c>
      <c r="F127" s="174" t="s">
        <v>1504</v>
      </c>
      <c r="G127" s="274" t="s">
        <v>567</v>
      </c>
      <c r="H127" s="274"/>
    </row>
    <row r="128" spans="1:8" ht="30" x14ac:dyDescent="0.2">
      <c r="A128" s="281">
        <f t="shared" si="4"/>
        <v>1</v>
      </c>
      <c r="B128" s="282" t="str">
        <f t="shared" si="5"/>
        <v>Centrifuge, simple</v>
      </c>
      <c r="C128" s="274" t="s">
        <v>32</v>
      </c>
      <c r="D128" s="274" t="s">
        <v>307</v>
      </c>
      <c r="E128" s="174" t="s">
        <v>420</v>
      </c>
      <c r="F128" s="174" t="s">
        <v>1505</v>
      </c>
      <c r="G128" s="274" t="s">
        <v>568</v>
      </c>
      <c r="H128" s="274"/>
    </row>
    <row r="129" spans="1:8" ht="60" x14ac:dyDescent="0.2">
      <c r="A129" s="281">
        <f t="shared" si="4"/>
        <v>1</v>
      </c>
      <c r="B129" s="282" t="str">
        <f t="shared" si="5"/>
        <v>Computer for laboratory work</v>
      </c>
      <c r="C129" s="274" t="s">
        <v>134</v>
      </c>
      <c r="D129" s="274" t="s">
        <v>308</v>
      </c>
      <c r="E129" s="174" t="s">
        <v>1233</v>
      </c>
      <c r="F129" s="174" t="s">
        <v>1506</v>
      </c>
      <c r="G129" s="274" t="s">
        <v>569</v>
      </c>
      <c r="H129" s="274"/>
    </row>
    <row r="130" spans="1:8" ht="60" x14ac:dyDescent="0.2">
      <c r="A130" s="281">
        <f t="shared" si="4"/>
        <v>1</v>
      </c>
      <c r="B130" s="282" t="str">
        <f t="shared" si="5"/>
        <v>Nucleic acid automated extractor</v>
      </c>
      <c r="C130" s="274" t="s">
        <v>642</v>
      </c>
      <c r="D130" s="274" t="s">
        <v>661</v>
      </c>
      <c r="E130" s="174" t="s">
        <v>421</v>
      </c>
      <c r="F130" s="174" t="s">
        <v>1507</v>
      </c>
      <c r="G130" s="274" t="s">
        <v>570</v>
      </c>
      <c r="H130" s="274"/>
    </row>
    <row r="131" spans="1:8" ht="75" x14ac:dyDescent="0.2">
      <c r="A131" s="281">
        <f t="shared" si="4"/>
        <v>1</v>
      </c>
      <c r="B131" s="282" t="str">
        <f t="shared" si="5"/>
        <v>ELISA equipment (Washer/Incubator/Reader)</v>
      </c>
      <c r="C131" s="274" t="s">
        <v>38</v>
      </c>
      <c r="D131" s="274" t="s">
        <v>309</v>
      </c>
      <c r="E131" s="174" t="s">
        <v>1234</v>
      </c>
      <c r="F131" s="174" t="s">
        <v>1508</v>
      </c>
      <c r="G131" s="274" t="s">
        <v>1146</v>
      </c>
      <c r="H131" s="274"/>
    </row>
    <row r="132" spans="1:8" ht="30" x14ac:dyDescent="0.2">
      <c r="A132" s="281">
        <f t="shared" si="4"/>
        <v>1</v>
      </c>
      <c r="B132" s="282" t="str">
        <f t="shared" si="5"/>
        <v>Freezer -20°C</v>
      </c>
      <c r="C132" s="274" t="s">
        <v>33</v>
      </c>
      <c r="D132" s="274" t="s">
        <v>310</v>
      </c>
      <c r="E132" s="174" t="s">
        <v>422</v>
      </c>
      <c r="F132" s="174" t="s">
        <v>422</v>
      </c>
      <c r="G132" s="274" t="s">
        <v>571</v>
      </c>
      <c r="H132" s="274"/>
    </row>
    <row r="133" spans="1:8" ht="30" x14ac:dyDescent="0.2">
      <c r="A133" s="281">
        <f t="shared" si="4"/>
        <v>1</v>
      </c>
      <c r="B133" s="282" t="str">
        <f t="shared" si="5"/>
        <v>Freezer -70°C</v>
      </c>
      <c r="C133" s="274" t="s">
        <v>34</v>
      </c>
      <c r="D133" s="274" t="s">
        <v>311</v>
      </c>
      <c r="E133" s="174" t="s">
        <v>423</v>
      </c>
      <c r="F133" s="174" t="s">
        <v>423</v>
      </c>
      <c r="G133" s="274" t="s">
        <v>572</v>
      </c>
      <c r="H133" s="274"/>
    </row>
    <row r="134" spans="1:8" ht="30" x14ac:dyDescent="0.2">
      <c r="A134" s="281">
        <f t="shared" si="4"/>
        <v>1</v>
      </c>
      <c r="B134" s="282" t="str">
        <f t="shared" si="5"/>
        <v>Micropipette 0.5 - 10  µl</v>
      </c>
      <c r="C134" s="274" t="s">
        <v>1134</v>
      </c>
      <c r="D134" s="274" t="s">
        <v>1134</v>
      </c>
      <c r="E134" s="174" t="s">
        <v>1701</v>
      </c>
      <c r="F134" s="174" t="s">
        <v>1701</v>
      </c>
      <c r="G134" s="274" t="s">
        <v>1153</v>
      </c>
      <c r="H134" s="274"/>
    </row>
    <row r="135" spans="1:8" ht="30" x14ac:dyDescent="0.2">
      <c r="A135" s="281">
        <f t="shared" si="4"/>
        <v>1</v>
      </c>
      <c r="B135" s="282" t="str">
        <f t="shared" si="5"/>
        <v>Micropipette 10 - 100 µl</v>
      </c>
      <c r="C135" s="274" t="s">
        <v>1135</v>
      </c>
      <c r="D135" s="274" t="s">
        <v>1135</v>
      </c>
      <c r="E135" s="174" t="s">
        <v>1702</v>
      </c>
      <c r="F135" s="174" t="s">
        <v>1702</v>
      </c>
      <c r="G135" s="274" t="s">
        <v>1154</v>
      </c>
      <c r="H135" s="274"/>
    </row>
    <row r="136" spans="1:8" ht="30" x14ac:dyDescent="0.2">
      <c r="A136" s="281">
        <f t="shared" si="4"/>
        <v>1</v>
      </c>
      <c r="B136" s="282" t="str">
        <f t="shared" si="5"/>
        <v>Micropipette 20- 200 µl</v>
      </c>
      <c r="C136" s="274" t="s">
        <v>1136</v>
      </c>
      <c r="D136" s="274" t="s">
        <v>1137</v>
      </c>
      <c r="E136" s="174" t="s">
        <v>1703</v>
      </c>
      <c r="F136" s="174" t="s">
        <v>1703</v>
      </c>
      <c r="G136" s="274" t="s">
        <v>1155</v>
      </c>
      <c r="H136" s="274"/>
    </row>
    <row r="137" spans="1:8" ht="30" x14ac:dyDescent="0.2">
      <c r="A137" s="281">
        <f t="shared" si="4"/>
        <v>1</v>
      </c>
      <c r="B137" s="282" t="str">
        <f t="shared" si="5"/>
        <v>Micropipette 100-1000 µl</v>
      </c>
      <c r="C137" s="274" t="s">
        <v>1138</v>
      </c>
      <c r="D137" s="274" t="s">
        <v>1138</v>
      </c>
      <c r="E137" s="174" t="s">
        <v>1704</v>
      </c>
      <c r="F137" s="174" t="s">
        <v>1704</v>
      </c>
      <c r="G137" s="274" t="s">
        <v>1156</v>
      </c>
      <c r="H137" s="274"/>
    </row>
    <row r="138" spans="1:8" ht="30" x14ac:dyDescent="0.2">
      <c r="A138" s="281">
        <f t="shared" si="4"/>
        <v>1</v>
      </c>
      <c r="B138" s="282" t="str">
        <f t="shared" si="5"/>
        <v>Multichannel pipette</v>
      </c>
      <c r="C138" s="274" t="s">
        <v>1139</v>
      </c>
      <c r="D138" s="274" t="s">
        <v>1140</v>
      </c>
      <c r="E138" s="174" t="s">
        <v>1700</v>
      </c>
      <c r="F138" s="174" t="s">
        <v>1700</v>
      </c>
      <c r="G138" s="274" t="s">
        <v>1147</v>
      </c>
      <c r="H138" s="274"/>
    </row>
    <row r="139" spans="1:8" ht="30" x14ac:dyDescent="0.2">
      <c r="A139" s="281">
        <f t="shared" si="4"/>
        <v>1</v>
      </c>
      <c r="B139" s="282" t="str">
        <f t="shared" si="5"/>
        <v>Plexiglass screen</v>
      </c>
      <c r="C139" s="274" t="s">
        <v>54</v>
      </c>
      <c r="D139" s="274" t="s">
        <v>312</v>
      </c>
      <c r="E139" s="174" t="s">
        <v>424</v>
      </c>
      <c r="F139" s="174" t="s">
        <v>1509</v>
      </c>
      <c r="G139" s="274" t="s">
        <v>573</v>
      </c>
      <c r="H139" s="274"/>
    </row>
    <row r="140" spans="1:8" ht="45" x14ac:dyDescent="0.2">
      <c r="A140" s="281">
        <f t="shared" si="4"/>
        <v>1</v>
      </c>
      <c r="B140" s="282" t="str">
        <f t="shared" si="5"/>
        <v>Printer for laboratory work</v>
      </c>
      <c r="C140" s="274" t="s">
        <v>135</v>
      </c>
      <c r="D140" s="274" t="s">
        <v>313</v>
      </c>
      <c r="E140" s="174" t="s">
        <v>425</v>
      </c>
      <c r="F140" s="174" t="s">
        <v>1510</v>
      </c>
      <c r="G140" s="274" t="s">
        <v>574</v>
      </c>
      <c r="H140" s="274"/>
    </row>
    <row r="141" spans="1:8" x14ac:dyDescent="0.2">
      <c r="A141" s="281">
        <f t="shared" si="4"/>
        <v>1</v>
      </c>
      <c r="B141" s="282" t="str">
        <f t="shared" si="5"/>
        <v>Refrigerator</v>
      </c>
      <c r="C141" s="274" t="s">
        <v>35</v>
      </c>
      <c r="D141" s="274" t="s">
        <v>314</v>
      </c>
      <c r="E141" s="174" t="s">
        <v>1235</v>
      </c>
      <c r="F141" s="174" t="s">
        <v>426</v>
      </c>
      <c r="G141" s="274" t="s">
        <v>575</v>
      </c>
      <c r="H141" s="274"/>
    </row>
    <row r="142" spans="1:8" ht="120" x14ac:dyDescent="0.2">
      <c r="A142" s="281">
        <f t="shared" si="4"/>
        <v>1</v>
      </c>
      <c r="B142" s="282" t="str">
        <f t="shared" si="5"/>
        <v>Thermal cycler (Thermocycler, PCR Machine or DNA Amplifier), Real Time with 4 chanels</v>
      </c>
      <c r="C142" s="274" t="s">
        <v>1141</v>
      </c>
      <c r="D142" s="274" t="s">
        <v>315</v>
      </c>
      <c r="E142" s="174" t="s">
        <v>1236</v>
      </c>
      <c r="F142" s="174" t="s">
        <v>1511</v>
      </c>
      <c r="G142" s="274" t="s">
        <v>1148</v>
      </c>
      <c r="H142" s="274"/>
    </row>
    <row r="143" spans="1:8" ht="30" x14ac:dyDescent="0.2">
      <c r="A143" s="281">
        <f t="shared" si="4"/>
        <v>1</v>
      </c>
      <c r="B143" s="282" t="str">
        <f t="shared" si="5"/>
        <v>Vacuum pump</v>
      </c>
      <c r="C143" s="274" t="s">
        <v>162</v>
      </c>
      <c r="D143" s="274" t="s">
        <v>316</v>
      </c>
      <c r="E143" s="174" t="s">
        <v>427</v>
      </c>
      <c r="F143" s="174" t="s">
        <v>1512</v>
      </c>
      <c r="G143" s="274" t="s">
        <v>576</v>
      </c>
      <c r="H143" s="274"/>
    </row>
    <row r="144" spans="1:8" ht="30" x14ac:dyDescent="0.2">
      <c r="A144" s="281">
        <f t="shared" si="4"/>
        <v>1</v>
      </c>
      <c r="B144" s="282" t="str">
        <f t="shared" si="5"/>
        <v>Vortex</v>
      </c>
      <c r="C144" s="274" t="s">
        <v>58</v>
      </c>
      <c r="D144" s="274" t="s">
        <v>58</v>
      </c>
      <c r="E144" s="174" t="s">
        <v>428</v>
      </c>
      <c r="F144" s="174" t="s">
        <v>428</v>
      </c>
      <c r="G144" s="274" t="s">
        <v>577</v>
      </c>
      <c r="H144" s="274"/>
    </row>
    <row r="145" spans="1:8" ht="30" x14ac:dyDescent="0.2">
      <c r="A145" s="281">
        <f t="shared" si="4"/>
        <v>1</v>
      </c>
      <c r="B145" s="282" t="str">
        <f t="shared" si="5"/>
        <v>Water distiller</v>
      </c>
      <c r="C145" s="274" t="s">
        <v>59</v>
      </c>
      <c r="D145" s="274" t="s">
        <v>317</v>
      </c>
      <c r="E145" s="174" t="s">
        <v>429</v>
      </c>
      <c r="F145" s="174" t="s">
        <v>1513</v>
      </c>
      <c r="G145" s="274" t="s">
        <v>578</v>
      </c>
      <c r="H145" s="274"/>
    </row>
    <row r="146" spans="1:8" x14ac:dyDescent="0.2">
      <c r="A146" s="281">
        <f t="shared" si="4"/>
        <v>1</v>
      </c>
      <c r="B146" s="282" t="str">
        <f t="shared" si="5"/>
        <v>Number</v>
      </c>
      <c r="C146" s="274" t="s">
        <v>15</v>
      </c>
      <c r="D146" s="274" t="s">
        <v>318</v>
      </c>
      <c r="E146" s="174" t="s">
        <v>430</v>
      </c>
      <c r="F146" s="174" t="s">
        <v>430</v>
      </c>
      <c r="G146" s="274" t="s">
        <v>579</v>
      </c>
      <c r="H146" s="274"/>
    </row>
    <row r="147" spans="1:8" ht="30" x14ac:dyDescent="0.2">
      <c r="A147" s="281">
        <f t="shared" si="4"/>
        <v>1</v>
      </c>
      <c r="B147" s="282" t="str">
        <f t="shared" si="5"/>
        <v>Is it registered?</v>
      </c>
      <c r="C147" s="274" t="s">
        <v>139</v>
      </c>
      <c r="D147" s="274" t="s">
        <v>319</v>
      </c>
      <c r="E147" s="174" t="s">
        <v>431</v>
      </c>
      <c r="F147" s="174" t="s">
        <v>1514</v>
      </c>
      <c r="G147" s="274" t="s">
        <v>1149</v>
      </c>
      <c r="H147" s="274"/>
    </row>
    <row r="148" spans="1:8" ht="75" x14ac:dyDescent="0.2">
      <c r="A148" s="281">
        <f t="shared" si="4"/>
        <v>1</v>
      </c>
      <c r="B148" s="282" t="str">
        <f t="shared" si="5"/>
        <v>Is it maintained (including calibration if applicable)?</v>
      </c>
      <c r="C148" s="274" t="s">
        <v>107</v>
      </c>
      <c r="D148" s="274" t="s">
        <v>320</v>
      </c>
      <c r="E148" s="174" t="s">
        <v>1237</v>
      </c>
      <c r="F148" s="174" t="s">
        <v>1515</v>
      </c>
      <c r="G148" s="274" t="s">
        <v>580</v>
      </c>
      <c r="H148" s="274"/>
    </row>
    <row r="149" spans="1:8" ht="30" x14ac:dyDescent="0.2">
      <c r="A149" s="281">
        <f t="shared" si="4"/>
        <v>1</v>
      </c>
      <c r="B149" s="282" t="str">
        <f t="shared" si="5"/>
        <v>Is it certified?</v>
      </c>
      <c r="C149" s="274" t="s">
        <v>140</v>
      </c>
      <c r="D149" s="274" t="s">
        <v>321</v>
      </c>
      <c r="E149" s="174" t="s">
        <v>432</v>
      </c>
      <c r="F149" s="174" t="s">
        <v>1516</v>
      </c>
      <c r="G149" s="274" t="s">
        <v>581</v>
      </c>
      <c r="H149" s="274"/>
    </row>
    <row r="150" spans="1:8" x14ac:dyDescent="0.2">
      <c r="A150" s="281">
        <f t="shared" ref="A150:A166" si="6">A$5</f>
        <v>1</v>
      </c>
      <c r="B150" s="282" t="str">
        <f t="shared" ref="B150:B166" si="7">IF(A150=6,H150,IF(A150=5,G150,IF(A150=4,F150,IF(A150=3,E150,IF(A150=2,D150,C150)))))</f>
        <v>Facilities</v>
      </c>
      <c r="C150" s="275" t="s">
        <v>60</v>
      </c>
      <c r="D150" s="275" t="s">
        <v>325</v>
      </c>
      <c r="E150" s="302" t="s">
        <v>435</v>
      </c>
      <c r="F150" s="302" t="s">
        <v>1518</v>
      </c>
      <c r="G150" s="275" t="s">
        <v>640</v>
      </c>
      <c r="H150" s="275"/>
    </row>
    <row r="151" spans="1:8" ht="30" x14ac:dyDescent="0.2">
      <c r="A151" s="281">
        <f t="shared" si="6"/>
        <v>1</v>
      </c>
      <c r="B151" s="282" t="str">
        <f t="shared" si="7"/>
        <v>Infrastructure</v>
      </c>
      <c r="C151" s="274" t="s">
        <v>137</v>
      </c>
      <c r="D151" s="274" t="s">
        <v>326</v>
      </c>
      <c r="E151" s="174" t="s">
        <v>436</v>
      </c>
      <c r="F151" s="174" t="s">
        <v>1519</v>
      </c>
      <c r="G151" s="274" t="s">
        <v>585</v>
      </c>
      <c r="H151" s="274"/>
    </row>
    <row r="152" spans="1:8" ht="240" x14ac:dyDescent="0.2">
      <c r="A152" s="281">
        <f t="shared" si="6"/>
        <v>1</v>
      </c>
      <c r="B152" s="282" t="str">
        <f t="shared" si="7"/>
        <v>What is the general condition of laboratory building and infrastructure? For the following questions, choose one of the following answers: 1.Good; 2.Medium; 3.Bad; 4.Non applicable</v>
      </c>
      <c r="C152" s="274" t="s">
        <v>128</v>
      </c>
      <c r="D152" s="274" t="s">
        <v>327</v>
      </c>
      <c r="E152" s="174" t="s">
        <v>1238</v>
      </c>
      <c r="F152" s="174" t="s">
        <v>1520</v>
      </c>
      <c r="G152" s="274" t="s">
        <v>586</v>
      </c>
      <c r="H152" s="274"/>
    </row>
    <row r="153" spans="1:8" ht="30" x14ac:dyDescent="0.2">
      <c r="A153" s="281">
        <f t="shared" si="6"/>
        <v>1</v>
      </c>
      <c r="B153" s="282" t="str">
        <f t="shared" si="7"/>
        <v>Walls, floors and roofs?</v>
      </c>
      <c r="C153" s="274" t="s">
        <v>184</v>
      </c>
      <c r="D153" s="274" t="s">
        <v>328</v>
      </c>
      <c r="E153" s="174" t="s">
        <v>437</v>
      </c>
      <c r="F153" s="174" t="s">
        <v>1521</v>
      </c>
      <c r="G153" s="274" t="s">
        <v>587</v>
      </c>
      <c r="H153" s="274"/>
    </row>
    <row r="154" spans="1:8" ht="30" x14ac:dyDescent="0.2">
      <c r="A154" s="281">
        <f t="shared" si="6"/>
        <v>1</v>
      </c>
      <c r="B154" s="282" t="str">
        <f t="shared" si="7"/>
        <v>Windows and doors?</v>
      </c>
      <c r="C154" s="274" t="s">
        <v>23</v>
      </c>
      <c r="D154" s="274" t="s">
        <v>329</v>
      </c>
      <c r="E154" s="174" t="s">
        <v>438</v>
      </c>
      <c r="F154" s="174" t="s">
        <v>1522</v>
      </c>
      <c r="G154" s="274" t="s">
        <v>588</v>
      </c>
      <c r="H154" s="274"/>
    </row>
    <row r="155" spans="1:8" ht="30" x14ac:dyDescent="0.2">
      <c r="A155" s="281">
        <f t="shared" si="6"/>
        <v>1</v>
      </c>
      <c r="B155" s="282" t="str">
        <f t="shared" si="7"/>
        <v>Benches?</v>
      </c>
      <c r="C155" s="274" t="s">
        <v>185</v>
      </c>
      <c r="D155" s="274" t="s">
        <v>330</v>
      </c>
      <c r="E155" s="174" t="s">
        <v>1239</v>
      </c>
      <c r="F155" s="174" t="s">
        <v>1523</v>
      </c>
      <c r="G155" s="274" t="s">
        <v>589</v>
      </c>
      <c r="H155" s="274"/>
    </row>
    <row r="156" spans="1:8" ht="60" x14ac:dyDescent="0.2">
      <c r="A156" s="281">
        <f t="shared" si="6"/>
        <v>1</v>
      </c>
      <c r="B156" s="282" t="str">
        <f t="shared" si="7"/>
        <v>Heating / air conditioner / ventilation?</v>
      </c>
      <c r="C156" s="274" t="s">
        <v>186</v>
      </c>
      <c r="D156" s="274" t="s">
        <v>331</v>
      </c>
      <c r="E156" s="174" t="s">
        <v>439</v>
      </c>
      <c r="F156" s="174" t="s">
        <v>1524</v>
      </c>
      <c r="G156" s="274" t="s">
        <v>590</v>
      </c>
      <c r="H156" s="274"/>
    </row>
    <row r="157" spans="1:8" x14ac:dyDescent="0.2">
      <c r="A157" s="281">
        <f t="shared" si="6"/>
        <v>1</v>
      </c>
      <c r="B157" s="282" t="str">
        <f t="shared" si="7"/>
        <v>Lighting?</v>
      </c>
      <c r="C157" s="274" t="s">
        <v>187</v>
      </c>
      <c r="D157" s="274" t="s">
        <v>332</v>
      </c>
      <c r="E157" s="174" t="s">
        <v>440</v>
      </c>
      <c r="F157" s="174" t="s">
        <v>1525</v>
      </c>
      <c r="G157" s="274" t="s">
        <v>591</v>
      </c>
      <c r="H157" s="274"/>
    </row>
    <row r="158" spans="1:8" ht="30" x14ac:dyDescent="0.2">
      <c r="A158" s="281">
        <f t="shared" si="6"/>
        <v>1</v>
      </c>
      <c r="B158" s="282" t="str">
        <f t="shared" si="7"/>
        <v>Work conditions</v>
      </c>
      <c r="C158" s="274" t="s">
        <v>138</v>
      </c>
      <c r="D158" s="274" t="s">
        <v>333</v>
      </c>
      <c r="E158" s="174" t="s">
        <v>441</v>
      </c>
      <c r="F158" s="174" t="s">
        <v>1526</v>
      </c>
      <c r="G158" s="274" t="s">
        <v>592</v>
      </c>
      <c r="H158" s="274"/>
    </row>
    <row r="159" spans="1:8" ht="165" x14ac:dyDescent="0.2">
      <c r="A159" s="281">
        <f t="shared" si="6"/>
        <v>1</v>
      </c>
      <c r="B159" s="282" t="str">
        <f t="shared" si="7"/>
        <v>Does the laboratory face electricity interruption (1.Never; 2.Sometimes; 3.Regularly; 4.Non applicable)?</v>
      </c>
      <c r="C159" s="274" t="s">
        <v>129</v>
      </c>
      <c r="D159" s="274" t="s">
        <v>334</v>
      </c>
      <c r="E159" s="174" t="s">
        <v>1240</v>
      </c>
      <c r="F159" s="174" t="s">
        <v>1527</v>
      </c>
      <c r="G159" s="274" t="s">
        <v>593</v>
      </c>
      <c r="H159" s="274"/>
    </row>
    <row r="160" spans="1:8" ht="135" x14ac:dyDescent="0.2">
      <c r="A160" s="281">
        <f t="shared" si="6"/>
        <v>1</v>
      </c>
      <c r="B160" s="282" t="str">
        <f t="shared" si="7"/>
        <v>Is key/sensitive equipment protected by a UPS (Uninterruptable Power Supply)?</v>
      </c>
      <c r="C160" s="274" t="s">
        <v>130</v>
      </c>
      <c r="D160" s="274" t="s">
        <v>335</v>
      </c>
      <c r="E160" s="174" t="s">
        <v>1241</v>
      </c>
      <c r="F160" s="174" t="s">
        <v>1528</v>
      </c>
      <c r="G160" s="274" t="s">
        <v>594</v>
      </c>
      <c r="H160" s="274"/>
    </row>
    <row r="161" spans="1:8" ht="28.5" x14ac:dyDescent="0.2">
      <c r="A161" s="281">
        <f t="shared" si="6"/>
        <v>1</v>
      </c>
      <c r="B161" s="282" t="str">
        <f t="shared" si="7"/>
        <v>Human resources</v>
      </c>
      <c r="C161" s="275" t="s">
        <v>63</v>
      </c>
      <c r="D161" s="275" t="s">
        <v>336</v>
      </c>
      <c r="E161" s="302" t="s">
        <v>442</v>
      </c>
      <c r="F161" s="302" t="s">
        <v>442</v>
      </c>
      <c r="G161" s="275" t="s">
        <v>595</v>
      </c>
      <c r="H161" s="275"/>
    </row>
    <row r="162" spans="1:8" ht="30" x14ac:dyDescent="0.2">
      <c r="A162" s="281">
        <f t="shared" si="6"/>
        <v>1</v>
      </c>
      <c r="B162" s="282" t="str">
        <f t="shared" si="7"/>
        <v>Staff number</v>
      </c>
      <c r="C162" s="274" t="s">
        <v>136</v>
      </c>
      <c r="D162" s="274" t="s">
        <v>337</v>
      </c>
      <c r="E162" s="174" t="s">
        <v>1242</v>
      </c>
      <c r="F162" s="174" t="s">
        <v>1529</v>
      </c>
      <c r="G162" s="274" t="s">
        <v>596</v>
      </c>
      <c r="H162" s="274"/>
    </row>
    <row r="163" spans="1:8" x14ac:dyDescent="0.2">
      <c r="A163" s="281">
        <f t="shared" si="6"/>
        <v>1</v>
      </c>
      <c r="B163" s="282" t="str">
        <f t="shared" si="7"/>
        <v>Number of:</v>
      </c>
      <c r="C163" s="274" t="s">
        <v>200</v>
      </c>
      <c r="D163" s="274" t="s">
        <v>338</v>
      </c>
      <c r="E163" s="174" t="s">
        <v>443</v>
      </c>
      <c r="F163" s="174" t="s">
        <v>443</v>
      </c>
      <c r="G163" s="274" t="s">
        <v>597</v>
      </c>
      <c r="H163" s="274"/>
    </row>
    <row r="164" spans="1:8" ht="45" x14ac:dyDescent="0.2">
      <c r="A164" s="281">
        <f t="shared" si="6"/>
        <v>1</v>
      </c>
      <c r="B164" s="282" t="str">
        <f t="shared" si="7"/>
        <v>Qualifications and skills</v>
      </c>
      <c r="C164" s="274" t="s">
        <v>724</v>
      </c>
      <c r="D164" s="274" t="s">
        <v>339</v>
      </c>
      <c r="E164" s="174" t="s">
        <v>1243</v>
      </c>
      <c r="F164" s="174" t="s">
        <v>1530</v>
      </c>
      <c r="G164" s="274" t="s">
        <v>988</v>
      </c>
      <c r="H164" s="274"/>
    </row>
    <row r="165" spans="1:8" ht="42.75" x14ac:dyDescent="0.2">
      <c r="A165" s="281">
        <f t="shared" si="6"/>
        <v>1</v>
      </c>
      <c r="B165" s="282" t="str">
        <f t="shared" si="7"/>
        <v>Biorisk management</v>
      </c>
      <c r="C165" s="275" t="s">
        <v>81</v>
      </c>
      <c r="D165" s="275" t="s">
        <v>340</v>
      </c>
      <c r="E165" s="302" t="s">
        <v>444</v>
      </c>
      <c r="F165" s="302" t="s">
        <v>1531</v>
      </c>
      <c r="G165" s="275" t="s">
        <v>599</v>
      </c>
      <c r="H165" s="275"/>
    </row>
    <row r="166" spans="1:8" ht="195" x14ac:dyDescent="0.2">
      <c r="A166" s="281">
        <f t="shared" si="6"/>
        <v>1</v>
      </c>
      <c r="B166" s="282" t="str">
        <f t="shared" si="7"/>
        <v>Are PPE available in enough quantities for the work load and number of laboratory personnel?</v>
      </c>
      <c r="C166" s="274" t="s">
        <v>792</v>
      </c>
      <c r="D166" s="274" t="s">
        <v>647</v>
      </c>
      <c r="E166" s="174" t="s">
        <v>1244</v>
      </c>
      <c r="F166" s="174" t="s">
        <v>1532</v>
      </c>
      <c r="G166" s="274" t="s">
        <v>1005</v>
      </c>
      <c r="H166" s="274"/>
    </row>
    <row r="167" spans="1:8" ht="255" x14ac:dyDescent="0.2">
      <c r="A167" s="281">
        <f t="shared" ref="A167:A203" si="8">A$5</f>
        <v>1</v>
      </c>
      <c r="B167" s="282" t="str">
        <f t="shared" ref="B167:B203" si="9">IF(A167=6,H167,IF(A167=5,G167,IF(A167=4,F167,IF(A167=3,E167,IF(A167=2,D167,C167)))))</f>
        <v>Are accident/incident and nonconformities related to biorisk correctly managed (i.e. reported, recorded, investigated, and leading to preventive or corrective actions)?</v>
      </c>
      <c r="C167" s="274" t="s">
        <v>24</v>
      </c>
      <c r="D167" s="274" t="s">
        <v>343</v>
      </c>
      <c r="E167" s="174" t="s">
        <v>1245</v>
      </c>
      <c r="F167" s="174" t="s">
        <v>1533</v>
      </c>
      <c r="G167" s="274" t="s">
        <v>600</v>
      </c>
      <c r="H167" s="274"/>
    </row>
    <row r="168" spans="1:8" ht="57" x14ac:dyDescent="0.2">
      <c r="A168" s="281">
        <f t="shared" si="8"/>
        <v>1</v>
      </c>
      <c r="B168" s="282" t="str">
        <f t="shared" si="9"/>
        <v xml:space="preserve">Public health functions </v>
      </c>
      <c r="C168" s="275" t="s">
        <v>143</v>
      </c>
      <c r="D168" s="275" t="s">
        <v>344</v>
      </c>
      <c r="E168" s="302" t="s">
        <v>445</v>
      </c>
      <c r="F168" s="302" t="s">
        <v>1534</v>
      </c>
      <c r="G168" s="275" t="s">
        <v>601</v>
      </c>
      <c r="H168" s="275"/>
    </row>
    <row r="169" spans="1:8" ht="30" x14ac:dyDescent="0.2">
      <c r="A169" s="281">
        <f t="shared" si="8"/>
        <v>1</v>
      </c>
      <c r="B169" s="282" t="str">
        <f t="shared" si="9"/>
        <v>Surveillance and response</v>
      </c>
      <c r="C169" s="274" t="s">
        <v>147</v>
      </c>
      <c r="D169" s="274" t="s">
        <v>345</v>
      </c>
      <c r="E169" s="174" t="s">
        <v>446</v>
      </c>
      <c r="F169" s="174" t="s">
        <v>1535</v>
      </c>
      <c r="G169" s="274" t="s">
        <v>602</v>
      </c>
      <c r="H169" s="274"/>
    </row>
    <row r="170" spans="1:8" ht="180" x14ac:dyDescent="0.2">
      <c r="A170" s="281">
        <f t="shared" si="8"/>
        <v>1</v>
      </c>
      <c r="B170" s="282" t="str">
        <f t="shared" si="9"/>
        <v>If non reference laboratory assessed, does the laboratory know the designated national reference laboratories for SARS-CoV-2 testing?</v>
      </c>
      <c r="C170" s="274" t="s">
        <v>1730</v>
      </c>
      <c r="D170" s="274" t="s">
        <v>1731</v>
      </c>
      <c r="E170" s="174" t="s">
        <v>1733</v>
      </c>
      <c r="F170" s="174" t="s">
        <v>1732</v>
      </c>
      <c r="G170" s="274" t="s">
        <v>1892</v>
      </c>
      <c r="H170" s="274"/>
    </row>
    <row r="171" spans="1:8" ht="75" x14ac:dyDescent="0.2">
      <c r="A171" s="281">
        <f t="shared" si="8"/>
        <v>1</v>
      </c>
      <c r="B171" s="282" t="str">
        <f t="shared" si="9"/>
        <v>Is the laboratory part of a national surveillance network ?</v>
      </c>
      <c r="C171" s="274" t="s">
        <v>754</v>
      </c>
      <c r="D171" s="274" t="s">
        <v>955</v>
      </c>
      <c r="E171" s="174" t="s">
        <v>1246</v>
      </c>
      <c r="F171" s="174" t="s">
        <v>1536</v>
      </c>
      <c r="G171" s="274" t="s">
        <v>1004</v>
      </c>
      <c r="H171" s="274"/>
    </row>
    <row r="172" spans="1:8" ht="240" x14ac:dyDescent="0.2">
      <c r="A172" s="281">
        <f t="shared" si="8"/>
        <v>1</v>
      </c>
      <c r="B172" s="282" t="str">
        <f t="shared" si="9"/>
        <v>Has the laboratory defined responsibilities in national preparedness and response to public health emergencies like (but not limited to) COVID-19 outbreak?</v>
      </c>
      <c r="C172" s="274" t="s">
        <v>755</v>
      </c>
      <c r="D172" s="274" t="s">
        <v>956</v>
      </c>
      <c r="E172" s="174" t="s">
        <v>1247</v>
      </c>
      <c r="F172" s="174" t="s">
        <v>1537</v>
      </c>
      <c r="G172" s="274" t="s">
        <v>1003</v>
      </c>
      <c r="H172" s="274"/>
    </row>
    <row r="173" spans="1:8" s="306" customFormat="1" x14ac:dyDescent="0.2">
      <c r="A173" s="281">
        <f t="shared" si="8"/>
        <v>1</v>
      </c>
      <c r="B173" s="282" t="str">
        <f t="shared" si="9"/>
        <v>Specimens</v>
      </c>
      <c r="C173" s="274" t="s">
        <v>133</v>
      </c>
      <c r="D173" s="283" t="s">
        <v>346</v>
      </c>
      <c r="E173" s="299" t="s">
        <v>1248</v>
      </c>
      <c r="F173" s="299" t="s">
        <v>1538</v>
      </c>
      <c r="G173" s="283" t="s">
        <v>603</v>
      </c>
      <c r="H173" s="283"/>
    </row>
    <row r="174" spans="1:8" ht="180" x14ac:dyDescent="0.2">
      <c r="A174" s="281">
        <f t="shared" si="8"/>
        <v>1</v>
      </c>
      <c r="B174" s="282" t="str">
        <f t="shared" si="9"/>
        <v>Does the laboratory receive specimens from the field during the investigation of public health events or public health surveys?</v>
      </c>
      <c r="C174" s="274" t="s">
        <v>57</v>
      </c>
      <c r="D174" s="274" t="s">
        <v>347</v>
      </c>
      <c r="E174" s="174" t="s">
        <v>1249</v>
      </c>
      <c r="F174" s="174" t="s">
        <v>1539</v>
      </c>
      <c r="G174" s="274" t="s">
        <v>1002</v>
      </c>
      <c r="H174" s="274"/>
    </row>
    <row r="175" spans="1:8" ht="255" x14ac:dyDescent="0.2">
      <c r="A175" s="281">
        <f t="shared" si="8"/>
        <v>1</v>
      </c>
      <c r="B175" s="282" t="str">
        <f t="shared" si="9"/>
        <v>Does the laboratory have outreach arrangements with clinical health care facilities for specimen collection and transport practices from the field during the investigation of public health emergencies?</v>
      </c>
      <c r="C175" s="274" t="s">
        <v>641</v>
      </c>
      <c r="D175" s="274" t="s">
        <v>662</v>
      </c>
      <c r="E175" s="174" t="s">
        <v>1250</v>
      </c>
      <c r="F175" s="174" t="s">
        <v>1540</v>
      </c>
      <c r="G175" s="274" t="s">
        <v>1001</v>
      </c>
      <c r="H175" s="274"/>
    </row>
    <row r="176" spans="1:8" ht="255" x14ac:dyDescent="0.2">
      <c r="A176" s="281">
        <f t="shared" si="8"/>
        <v>1</v>
      </c>
      <c r="B176" s="282" t="str">
        <f t="shared" si="9"/>
        <v>Does the laboratory have a stock of emergency laboratory sampling kits (personal protective equipment, sample collection material, transport media, sample transport packaging)?</v>
      </c>
      <c r="C176" s="274" t="s">
        <v>800</v>
      </c>
      <c r="D176" s="274" t="s">
        <v>957</v>
      </c>
      <c r="E176" s="174" t="s">
        <v>1251</v>
      </c>
      <c r="F176" s="174" t="s">
        <v>1541</v>
      </c>
      <c r="G176" s="274" t="s">
        <v>1000</v>
      </c>
      <c r="H176" s="274"/>
    </row>
    <row r="177" spans="1:8" ht="315" x14ac:dyDescent="0.2">
      <c r="A177" s="281">
        <f t="shared" si="8"/>
        <v>1</v>
      </c>
      <c r="B177" s="282" t="str">
        <f t="shared" si="9"/>
        <v>If non reference laboratory assessed, does the laboratory refer specimens or isolates to a national reference laboratory for public health purpose (e.g. routine surveillance, outbreak investigation)?</v>
      </c>
      <c r="C177" s="274" t="s">
        <v>780</v>
      </c>
      <c r="D177" s="274" t="s">
        <v>1887</v>
      </c>
      <c r="E177" s="174" t="s">
        <v>1252</v>
      </c>
      <c r="F177" s="174" t="s">
        <v>1542</v>
      </c>
      <c r="G177" s="274" t="s">
        <v>1127</v>
      </c>
      <c r="H177" s="274"/>
    </row>
    <row r="178" spans="1:8" x14ac:dyDescent="0.2">
      <c r="A178" s="281">
        <f t="shared" si="8"/>
        <v>1</v>
      </c>
      <c r="B178" s="282" t="str">
        <f t="shared" si="9"/>
        <v>Reporting</v>
      </c>
      <c r="C178" s="274" t="s">
        <v>62</v>
      </c>
      <c r="D178" s="274" t="s">
        <v>348</v>
      </c>
      <c r="E178" s="174" t="s">
        <v>447</v>
      </c>
      <c r="F178" s="174" t="s">
        <v>1543</v>
      </c>
      <c r="G178" s="274" t="s">
        <v>604</v>
      </c>
      <c r="H178" s="274"/>
    </row>
    <row r="179" spans="1:8" ht="165" x14ac:dyDescent="0.2">
      <c r="A179" s="281">
        <f t="shared" si="8"/>
        <v>1</v>
      </c>
      <c r="B179" s="282" t="str">
        <f t="shared" si="9"/>
        <v>Is COVID-19-related reporting to public health authorities established and implemented?</v>
      </c>
      <c r="C179" s="274" t="s">
        <v>1710</v>
      </c>
      <c r="D179" s="274" t="s">
        <v>958</v>
      </c>
      <c r="E179" s="174" t="s">
        <v>1253</v>
      </c>
      <c r="F179" s="174" t="s">
        <v>1544</v>
      </c>
      <c r="G179" s="274" t="s">
        <v>999</v>
      </c>
      <c r="H179" s="274"/>
    </row>
    <row r="180" spans="1:8" ht="165" x14ac:dyDescent="0.2">
      <c r="A180" s="281">
        <f t="shared" si="8"/>
        <v>1</v>
      </c>
      <c r="B180" s="282" t="str">
        <f t="shared" si="9"/>
        <v>If yes, is there a standardized form/document to report notificable diseases or other events?</v>
      </c>
      <c r="C180" s="274" t="s">
        <v>55</v>
      </c>
      <c r="D180" s="274" t="s">
        <v>349</v>
      </c>
      <c r="E180" s="174" t="s">
        <v>1254</v>
      </c>
      <c r="F180" s="174" t="s">
        <v>1545</v>
      </c>
      <c r="G180" s="274" t="s">
        <v>605</v>
      </c>
      <c r="H180" s="274"/>
    </row>
    <row r="181" spans="1:8" x14ac:dyDescent="0.2">
      <c r="A181" s="281">
        <f t="shared" si="8"/>
        <v>1</v>
      </c>
      <c r="B181" s="282" t="str">
        <f t="shared" si="9"/>
        <v>Comments</v>
      </c>
      <c r="C181" s="274" t="s">
        <v>6</v>
      </c>
      <c r="D181" s="274" t="s">
        <v>350</v>
      </c>
      <c r="E181" s="174" t="s">
        <v>448</v>
      </c>
      <c r="F181" s="174" t="s">
        <v>1546</v>
      </c>
      <c r="G181" s="274" t="s">
        <v>606</v>
      </c>
      <c r="H181" s="274"/>
    </row>
    <row r="182" spans="1:8" ht="128.25" x14ac:dyDescent="0.2">
      <c r="A182" s="281">
        <f t="shared" si="8"/>
        <v>1</v>
      </c>
      <c r="B182" s="282" t="str">
        <f t="shared" si="9"/>
        <v>COVID-19 Laboratory Assessment Tool: Facility Questionnaire Report</v>
      </c>
      <c r="C182" s="275" t="s">
        <v>1711</v>
      </c>
      <c r="D182" s="275" t="s">
        <v>959</v>
      </c>
      <c r="E182" s="302" t="s">
        <v>1255</v>
      </c>
      <c r="F182" s="302" t="s">
        <v>1712</v>
      </c>
      <c r="G182" s="275" t="s">
        <v>975</v>
      </c>
      <c r="H182" s="275"/>
    </row>
    <row r="183" spans="1:8" ht="240" x14ac:dyDescent="0.2">
      <c r="A183" s="281">
        <f t="shared" si="8"/>
        <v>1</v>
      </c>
      <c r="B183" s="282" t="str">
        <f t="shared" si="9"/>
        <v xml:space="preserve">All data in this module are automatically retrieved, nothing is to be filled in here except the comment boxes </v>
      </c>
      <c r="C183" s="274" t="s">
        <v>94</v>
      </c>
      <c r="D183" s="274" t="s">
        <v>351</v>
      </c>
      <c r="E183" s="174" t="s">
        <v>1256</v>
      </c>
      <c r="F183" s="174" t="s">
        <v>1547</v>
      </c>
      <c r="G183" s="274" t="s">
        <v>974</v>
      </c>
      <c r="H183" s="274"/>
    </row>
    <row r="184" spans="1:8" ht="90" x14ac:dyDescent="0.2">
      <c r="A184" s="281">
        <f t="shared" si="8"/>
        <v>1</v>
      </c>
      <c r="B184" s="282" t="str">
        <f t="shared" si="9"/>
        <v>Average indicator for the laboratory core capacities</v>
      </c>
      <c r="C184" s="274" t="s">
        <v>817</v>
      </c>
      <c r="D184" s="274" t="s">
        <v>960</v>
      </c>
      <c r="E184" s="174" t="s">
        <v>1257</v>
      </c>
      <c r="F184" s="174" t="s">
        <v>1548</v>
      </c>
      <c r="G184" s="274" t="s">
        <v>973</v>
      </c>
      <c r="H184" s="274"/>
    </row>
    <row r="185" spans="1:8" ht="30" x14ac:dyDescent="0.2">
      <c r="A185" s="281">
        <f t="shared" si="8"/>
        <v>1</v>
      </c>
      <c r="B185" s="282" t="str">
        <f t="shared" si="9"/>
        <v>Affiliation/ type of laboratory</v>
      </c>
      <c r="C185" s="274" t="s">
        <v>170</v>
      </c>
      <c r="D185" s="274" t="s">
        <v>352</v>
      </c>
      <c r="E185" s="174" t="s">
        <v>449</v>
      </c>
      <c r="F185" s="174" t="s">
        <v>1549</v>
      </c>
      <c r="G185" s="274" t="s">
        <v>607</v>
      </c>
      <c r="H185" s="274"/>
    </row>
    <row r="186" spans="1:8" ht="60" x14ac:dyDescent="0.2">
      <c r="A186" s="281">
        <f t="shared" si="8"/>
        <v>1</v>
      </c>
      <c r="B186" s="282" t="str">
        <f t="shared" si="9"/>
        <v>General comments on the assessment</v>
      </c>
      <c r="C186" s="274" t="s">
        <v>171</v>
      </c>
      <c r="D186" s="274" t="s">
        <v>353</v>
      </c>
      <c r="E186" s="174" t="s">
        <v>450</v>
      </c>
      <c r="F186" s="174" t="s">
        <v>1550</v>
      </c>
      <c r="G186" s="274" t="s">
        <v>608</v>
      </c>
      <c r="H186" s="274"/>
    </row>
    <row r="187" spans="1:8" ht="45" x14ac:dyDescent="0.2">
      <c r="A187" s="281">
        <f t="shared" si="8"/>
        <v>1</v>
      </c>
      <c r="B187" s="282" t="str">
        <f t="shared" si="9"/>
        <v>Conclusions and recommendations</v>
      </c>
      <c r="C187" s="274" t="s">
        <v>172</v>
      </c>
      <c r="D187" s="274" t="s">
        <v>354</v>
      </c>
      <c r="E187" s="174" t="s">
        <v>451</v>
      </c>
      <c r="F187" s="174" t="s">
        <v>1551</v>
      </c>
      <c r="G187" s="274" t="s">
        <v>609</v>
      </c>
      <c r="H187" s="274"/>
    </row>
    <row r="188" spans="1:8" ht="45" x14ac:dyDescent="0.2">
      <c r="A188" s="281">
        <f t="shared" si="8"/>
        <v>1</v>
      </c>
      <c r="B188" s="282" t="str">
        <f t="shared" si="9"/>
        <v>Insert photographs below</v>
      </c>
      <c r="C188" s="274" t="s">
        <v>173</v>
      </c>
      <c r="D188" s="274" t="s">
        <v>355</v>
      </c>
      <c r="E188" s="174" t="s">
        <v>1258</v>
      </c>
      <c r="F188" s="174" t="s">
        <v>1552</v>
      </c>
      <c r="G188" s="274" t="s">
        <v>610</v>
      </c>
      <c r="H188" s="274"/>
    </row>
    <row r="189" spans="1:8" x14ac:dyDescent="0.2">
      <c r="A189" s="281">
        <f t="shared" si="8"/>
        <v>1</v>
      </c>
      <c r="B189" s="282" t="str">
        <f t="shared" si="9"/>
        <v>Export</v>
      </c>
      <c r="C189" s="275" t="s">
        <v>169</v>
      </c>
      <c r="D189" s="275" t="s">
        <v>169</v>
      </c>
      <c r="E189" s="302" t="s">
        <v>452</v>
      </c>
      <c r="F189" s="302" t="s">
        <v>1553</v>
      </c>
      <c r="G189" s="275" t="s">
        <v>611</v>
      </c>
      <c r="H189" s="275"/>
    </row>
    <row r="190" spans="1:8" ht="57" x14ac:dyDescent="0.2">
      <c r="A190" s="281">
        <f t="shared" si="8"/>
        <v>1</v>
      </c>
      <c r="B190" s="282" t="str">
        <f t="shared" si="9"/>
        <v>Acronyms referred to in this document</v>
      </c>
      <c r="C190" s="275" t="s">
        <v>44</v>
      </c>
      <c r="D190" s="275" t="s">
        <v>356</v>
      </c>
      <c r="E190" s="302" t="s">
        <v>453</v>
      </c>
      <c r="F190" s="302" t="s">
        <v>1554</v>
      </c>
      <c r="G190" s="275" t="s">
        <v>612</v>
      </c>
      <c r="H190" s="275"/>
    </row>
    <row r="191" spans="1:8" x14ac:dyDescent="0.2">
      <c r="A191" s="281">
        <f t="shared" si="8"/>
        <v>1</v>
      </c>
      <c r="B191" s="282" t="str">
        <f t="shared" si="9"/>
        <v>BSC</v>
      </c>
      <c r="C191" s="274" t="s">
        <v>27</v>
      </c>
      <c r="D191" s="274" t="s">
        <v>357</v>
      </c>
      <c r="E191" s="174" t="s">
        <v>454</v>
      </c>
      <c r="F191" s="174" t="s">
        <v>454</v>
      </c>
      <c r="G191" s="274" t="s">
        <v>613</v>
      </c>
      <c r="H191" s="274"/>
    </row>
    <row r="192" spans="1:8" ht="60" x14ac:dyDescent="0.2">
      <c r="A192" s="281">
        <f t="shared" si="8"/>
        <v>1</v>
      </c>
      <c r="B192" s="282" t="str">
        <f t="shared" si="9"/>
        <v>Biosafety Cabinet</v>
      </c>
      <c r="C192" s="274" t="s">
        <v>29</v>
      </c>
      <c r="D192" s="274" t="s">
        <v>358</v>
      </c>
      <c r="E192" s="174" t="s">
        <v>455</v>
      </c>
      <c r="F192" s="174" t="s">
        <v>1555</v>
      </c>
      <c r="G192" s="274" t="s">
        <v>614</v>
      </c>
      <c r="H192" s="274"/>
    </row>
    <row r="193" spans="1:8" x14ac:dyDescent="0.2">
      <c r="A193" s="281">
        <f t="shared" si="8"/>
        <v>1</v>
      </c>
      <c r="B193" s="282" t="str">
        <f t="shared" si="9"/>
        <v>CO2</v>
      </c>
      <c r="C193" s="274" t="s">
        <v>153</v>
      </c>
      <c r="D193" s="274" t="s">
        <v>153</v>
      </c>
      <c r="E193" s="174" t="s">
        <v>153</v>
      </c>
      <c r="F193" s="174" t="s">
        <v>153</v>
      </c>
      <c r="G193" s="274" t="s">
        <v>153</v>
      </c>
      <c r="H193" s="274"/>
    </row>
    <row r="194" spans="1:8" ht="30" x14ac:dyDescent="0.2">
      <c r="A194" s="281">
        <f t="shared" si="8"/>
        <v>1</v>
      </c>
      <c r="B194" s="282" t="str">
        <f t="shared" si="9"/>
        <v>Carbon Dioxide</v>
      </c>
      <c r="C194" s="274" t="s">
        <v>166</v>
      </c>
      <c r="D194" s="274" t="s">
        <v>359</v>
      </c>
      <c r="E194" s="174" t="s">
        <v>456</v>
      </c>
      <c r="F194" s="174" t="s">
        <v>456</v>
      </c>
      <c r="G194" s="274" t="s">
        <v>615</v>
      </c>
      <c r="H194" s="274"/>
    </row>
    <row r="195" spans="1:8" x14ac:dyDescent="0.2">
      <c r="A195" s="281">
        <f t="shared" si="8"/>
        <v>1</v>
      </c>
      <c r="B195" s="282" t="str">
        <f t="shared" si="9"/>
        <v>CSF</v>
      </c>
      <c r="C195" s="274" t="s">
        <v>148</v>
      </c>
      <c r="D195" s="274" t="s">
        <v>322</v>
      </c>
      <c r="E195" s="174" t="s">
        <v>322</v>
      </c>
      <c r="F195" s="174" t="s">
        <v>322</v>
      </c>
      <c r="G195" s="274" t="s">
        <v>582</v>
      </c>
      <c r="H195" s="274"/>
    </row>
    <row r="196" spans="1:8" ht="45" x14ac:dyDescent="0.2">
      <c r="A196" s="281">
        <f t="shared" si="8"/>
        <v>1</v>
      </c>
      <c r="B196" s="282" t="str">
        <f t="shared" si="9"/>
        <v>Cerebrospinal Fluid</v>
      </c>
      <c r="C196" s="274" t="s">
        <v>146</v>
      </c>
      <c r="D196" s="274" t="s">
        <v>360</v>
      </c>
      <c r="E196" s="174" t="s">
        <v>457</v>
      </c>
      <c r="F196" s="174" t="s">
        <v>457</v>
      </c>
      <c r="G196" s="274" t="s">
        <v>616</v>
      </c>
      <c r="H196" s="274"/>
    </row>
    <row r="197" spans="1:8" x14ac:dyDescent="0.2">
      <c r="A197" s="281">
        <f t="shared" si="8"/>
        <v>1</v>
      </c>
      <c r="B197" s="282" t="str">
        <f t="shared" si="9"/>
        <v>DNA</v>
      </c>
      <c r="C197" s="274" t="s">
        <v>154</v>
      </c>
      <c r="D197" s="274" t="s">
        <v>361</v>
      </c>
      <c r="E197" s="174" t="s">
        <v>361</v>
      </c>
      <c r="F197" s="174" t="s">
        <v>154</v>
      </c>
      <c r="G197" s="274" t="s">
        <v>617</v>
      </c>
      <c r="H197" s="274"/>
    </row>
    <row r="198" spans="1:8" ht="45" x14ac:dyDescent="0.2">
      <c r="A198" s="281">
        <f t="shared" si="8"/>
        <v>1</v>
      </c>
      <c r="B198" s="282" t="str">
        <f t="shared" si="9"/>
        <v>Deoxyribonucleic acid</v>
      </c>
      <c r="C198" s="274" t="s">
        <v>165</v>
      </c>
      <c r="D198" s="274" t="s">
        <v>362</v>
      </c>
      <c r="E198" s="174" t="s">
        <v>458</v>
      </c>
      <c r="F198" s="174" t="s">
        <v>458</v>
      </c>
      <c r="G198" s="274" t="s">
        <v>618</v>
      </c>
      <c r="H198" s="274"/>
    </row>
    <row r="199" spans="1:8" x14ac:dyDescent="0.2">
      <c r="A199" s="281">
        <f t="shared" si="8"/>
        <v>1</v>
      </c>
      <c r="B199" s="282" t="str">
        <f t="shared" si="9"/>
        <v>ELISA</v>
      </c>
      <c r="C199" s="274" t="s">
        <v>155</v>
      </c>
      <c r="D199" s="274" t="s">
        <v>155</v>
      </c>
      <c r="E199" s="174" t="s">
        <v>155</v>
      </c>
      <c r="F199" s="174" t="s">
        <v>155</v>
      </c>
      <c r="G199" s="274" t="s">
        <v>155</v>
      </c>
      <c r="H199" s="274"/>
    </row>
    <row r="200" spans="1:8" ht="60" x14ac:dyDescent="0.2">
      <c r="A200" s="281">
        <f t="shared" si="8"/>
        <v>1</v>
      </c>
      <c r="B200" s="282" t="str">
        <f t="shared" si="9"/>
        <v>Enzyme-linked immunosorbent assay</v>
      </c>
      <c r="C200" s="274" t="s">
        <v>168</v>
      </c>
      <c r="D200" s="274" t="s">
        <v>363</v>
      </c>
      <c r="E200" s="174" t="s">
        <v>1259</v>
      </c>
      <c r="F200" s="174" t="s">
        <v>1556</v>
      </c>
      <c r="G200" s="274" t="s">
        <v>619</v>
      </c>
      <c r="H200" s="274"/>
    </row>
    <row r="201" spans="1:8" x14ac:dyDescent="0.2">
      <c r="A201" s="281">
        <f t="shared" si="8"/>
        <v>1</v>
      </c>
      <c r="B201" s="282" t="str">
        <f t="shared" si="9"/>
        <v>EQA</v>
      </c>
      <c r="C201" s="274" t="s">
        <v>106</v>
      </c>
      <c r="D201" s="274" t="s">
        <v>364</v>
      </c>
      <c r="E201" s="174" t="s">
        <v>106</v>
      </c>
      <c r="F201" s="174" t="s">
        <v>106</v>
      </c>
      <c r="G201" s="274" t="s">
        <v>620</v>
      </c>
      <c r="H201" s="274"/>
    </row>
    <row r="202" spans="1:8" ht="45" x14ac:dyDescent="0.2">
      <c r="A202" s="281">
        <f t="shared" si="8"/>
        <v>1</v>
      </c>
      <c r="B202" s="282" t="str">
        <f t="shared" si="9"/>
        <v>External Quality Assessment</v>
      </c>
      <c r="C202" s="274" t="s">
        <v>26</v>
      </c>
      <c r="D202" s="274" t="s">
        <v>324</v>
      </c>
      <c r="E202" s="174" t="s">
        <v>434</v>
      </c>
      <c r="F202" s="174" t="s">
        <v>1557</v>
      </c>
      <c r="G202" s="274" t="s">
        <v>584</v>
      </c>
      <c r="H202" s="274"/>
    </row>
    <row r="203" spans="1:8" x14ac:dyDescent="0.2">
      <c r="A203" s="281">
        <f t="shared" si="8"/>
        <v>1</v>
      </c>
      <c r="B203" s="282" t="str">
        <f t="shared" si="9"/>
        <v xml:space="preserve">EVD </v>
      </c>
      <c r="C203" s="274" t="s">
        <v>648</v>
      </c>
      <c r="D203" s="274" t="s">
        <v>648</v>
      </c>
      <c r="E203" s="174" t="s">
        <v>648</v>
      </c>
      <c r="F203" s="174" t="s">
        <v>648</v>
      </c>
      <c r="G203" s="274" t="s">
        <v>998</v>
      </c>
      <c r="H203" s="274"/>
    </row>
    <row r="204" spans="1:8" ht="30" x14ac:dyDescent="0.2">
      <c r="A204" s="281">
        <f t="shared" ref="A204:A265" si="10">A$5</f>
        <v>1</v>
      </c>
      <c r="B204" s="282" t="str">
        <f t="shared" ref="B204:B265" si="11">IF(A204=6,H204,IF(A204=5,G204,IF(A204=4,F204,IF(A204=3,E204,IF(A204=2,D204,C204)))))</f>
        <v>Ebola virus disease</v>
      </c>
      <c r="C204" s="274" t="s">
        <v>659</v>
      </c>
      <c r="D204" s="274" t="s">
        <v>660</v>
      </c>
      <c r="E204" s="174" t="s">
        <v>1260</v>
      </c>
      <c r="F204" s="174" t="s">
        <v>1558</v>
      </c>
      <c r="G204" s="274" t="s">
        <v>997</v>
      </c>
      <c r="H204" s="274"/>
    </row>
    <row r="205" spans="1:8" x14ac:dyDescent="0.2">
      <c r="A205" s="281">
        <f t="shared" si="10"/>
        <v>1</v>
      </c>
      <c r="B205" s="282" t="str">
        <f t="shared" si="11"/>
        <v>HR</v>
      </c>
      <c r="C205" s="274" t="s">
        <v>8</v>
      </c>
      <c r="D205" s="274" t="s">
        <v>8</v>
      </c>
      <c r="E205" s="174" t="s">
        <v>1261</v>
      </c>
      <c r="F205" s="174" t="s">
        <v>1261</v>
      </c>
      <c r="G205" s="274" t="s">
        <v>621</v>
      </c>
      <c r="H205" s="274"/>
    </row>
    <row r="206" spans="1:8" ht="30" x14ac:dyDescent="0.2">
      <c r="A206" s="281">
        <f t="shared" si="10"/>
        <v>1</v>
      </c>
      <c r="B206" s="282" t="str">
        <f t="shared" si="11"/>
        <v>Human Resources</v>
      </c>
      <c r="C206" s="274" t="s">
        <v>25</v>
      </c>
      <c r="D206" s="274" t="s">
        <v>336</v>
      </c>
      <c r="E206" s="174" t="s">
        <v>442</v>
      </c>
      <c r="F206" s="174" t="s">
        <v>442</v>
      </c>
      <c r="G206" s="274" t="s">
        <v>595</v>
      </c>
      <c r="H206" s="274"/>
    </row>
    <row r="207" spans="1:8" x14ac:dyDescent="0.2">
      <c r="A207" s="281">
        <f t="shared" si="10"/>
        <v>1</v>
      </c>
      <c r="B207" s="282" t="str">
        <f t="shared" si="11"/>
        <v>IQC</v>
      </c>
      <c r="C207" s="274" t="s">
        <v>158</v>
      </c>
      <c r="D207" s="274" t="s">
        <v>365</v>
      </c>
      <c r="E207" s="174" t="s">
        <v>158</v>
      </c>
      <c r="F207" s="174" t="s">
        <v>158</v>
      </c>
      <c r="G207" s="274" t="s">
        <v>622</v>
      </c>
      <c r="H207" s="274"/>
    </row>
    <row r="208" spans="1:8" ht="45" x14ac:dyDescent="0.2">
      <c r="A208" s="281">
        <f t="shared" si="10"/>
        <v>1</v>
      </c>
      <c r="B208" s="282" t="str">
        <f t="shared" si="11"/>
        <v>Internal Quality Control</v>
      </c>
      <c r="C208" s="274" t="s">
        <v>30</v>
      </c>
      <c r="D208" s="274" t="s">
        <v>366</v>
      </c>
      <c r="E208" s="174" t="s">
        <v>459</v>
      </c>
      <c r="F208" s="174" t="s">
        <v>1559</v>
      </c>
      <c r="G208" s="274" t="s">
        <v>623</v>
      </c>
      <c r="H208" s="274"/>
    </row>
    <row r="209" spans="1:8" x14ac:dyDescent="0.2">
      <c r="A209" s="281">
        <f t="shared" si="10"/>
        <v>1</v>
      </c>
      <c r="B209" s="282" t="str">
        <f t="shared" si="11"/>
        <v>ISO</v>
      </c>
      <c r="C209" s="274" t="s">
        <v>161</v>
      </c>
      <c r="D209" s="274" t="s">
        <v>161</v>
      </c>
      <c r="E209" s="174" t="s">
        <v>161</v>
      </c>
      <c r="F209" s="174" t="s">
        <v>161</v>
      </c>
      <c r="G209" s="274" t="s">
        <v>624</v>
      </c>
      <c r="H209" s="274"/>
    </row>
    <row r="210" spans="1:8" ht="60" x14ac:dyDescent="0.2">
      <c r="A210" s="281">
        <f t="shared" si="10"/>
        <v>1</v>
      </c>
      <c r="B210" s="282" t="str">
        <f t="shared" si="11"/>
        <v>International Organization for Standardization</v>
      </c>
      <c r="C210" s="274" t="s">
        <v>160</v>
      </c>
      <c r="D210" s="274" t="s">
        <v>367</v>
      </c>
      <c r="E210" s="174" t="s">
        <v>460</v>
      </c>
      <c r="F210" s="174" t="s">
        <v>1560</v>
      </c>
      <c r="G210" s="274" t="s">
        <v>625</v>
      </c>
      <c r="H210" s="274"/>
    </row>
    <row r="211" spans="1:8" x14ac:dyDescent="0.2">
      <c r="A211" s="281">
        <f t="shared" si="10"/>
        <v>1</v>
      </c>
      <c r="B211" s="282" t="str">
        <f t="shared" si="11"/>
        <v>IT</v>
      </c>
      <c r="C211" s="274" t="s">
        <v>56</v>
      </c>
      <c r="D211" s="274" t="s">
        <v>368</v>
      </c>
      <c r="E211" s="174" t="s">
        <v>56</v>
      </c>
      <c r="F211" s="174" t="s">
        <v>368</v>
      </c>
      <c r="G211" s="274" t="s">
        <v>626</v>
      </c>
      <c r="H211" s="274"/>
    </row>
    <row r="212" spans="1:8" ht="30" x14ac:dyDescent="0.2">
      <c r="A212" s="281">
        <f t="shared" si="10"/>
        <v>1</v>
      </c>
      <c r="B212" s="282" t="str">
        <f t="shared" si="11"/>
        <v>Information Technology</v>
      </c>
      <c r="C212" s="274" t="s">
        <v>31</v>
      </c>
      <c r="D212" s="274" t="s">
        <v>369</v>
      </c>
      <c r="E212" s="174" t="s">
        <v>461</v>
      </c>
      <c r="F212" s="174" t="s">
        <v>1561</v>
      </c>
      <c r="G212" s="274" t="s">
        <v>627</v>
      </c>
      <c r="H212" s="274"/>
    </row>
    <row r="213" spans="1:8" x14ac:dyDescent="0.2">
      <c r="A213" s="281">
        <f t="shared" si="10"/>
        <v>1</v>
      </c>
      <c r="B213" s="282" t="str">
        <f t="shared" si="11"/>
        <v>LIMS</v>
      </c>
      <c r="C213" s="274" t="s">
        <v>203</v>
      </c>
      <c r="D213" s="274" t="s">
        <v>370</v>
      </c>
      <c r="E213" s="174" t="s">
        <v>1262</v>
      </c>
      <c r="F213" s="174" t="s">
        <v>1262</v>
      </c>
      <c r="G213" s="274" t="s">
        <v>203</v>
      </c>
      <c r="H213" s="274"/>
    </row>
    <row r="214" spans="1:8" ht="60" x14ac:dyDescent="0.2">
      <c r="A214" s="281">
        <f t="shared" si="10"/>
        <v>1</v>
      </c>
      <c r="B214" s="282" t="str">
        <f t="shared" si="11"/>
        <v>Laboratory Information Management System</v>
      </c>
      <c r="C214" s="274" t="s">
        <v>204</v>
      </c>
      <c r="D214" s="274" t="s">
        <v>371</v>
      </c>
      <c r="E214" s="174" t="s">
        <v>462</v>
      </c>
      <c r="F214" s="174" t="s">
        <v>1562</v>
      </c>
      <c r="G214" s="274" t="s">
        <v>628</v>
      </c>
      <c r="H214" s="274"/>
    </row>
    <row r="215" spans="1:8" x14ac:dyDescent="0.2">
      <c r="A215" s="281">
        <f t="shared" si="10"/>
        <v>1</v>
      </c>
      <c r="B215" s="282" t="str">
        <f t="shared" si="11"/>
        <v>PCR</v>
      </c>
      <c r="C215" s="274" t="s">
        <v>156</v>
      </c>
      <c r="D215" s="274" t="s">
        <v>156</v>
      </c>
      <c r="E215" s="174" t="s">
        <v>156</v>
      </c>
      <c r="F215" s="174" t="s">
        <v>156</v>
      </c>
      <c r="G215" s="274" t="s">
        <v>629</v>
      </c>
      <c r="H215" s="274"/>
    </row>
    <row r="216" spans="1:8" ht="45" x14ac:dyDescent="0.2">
      <c r="A216" s="281">
        <f t="shared" si="10"/>
        <v>1</v>
      </c>
      <c r="B216" s="282" t="str">
        <f t="shared" si="11"/>
        <v>Polymerase Chain Reaction</v>
      </c>
      <c r="C216" s="274" t="s">
        <v>164</v>
      </c>
      <c r="D216" s="274" t="s">
        <v>372</v>
      </c>
      <c r="E216" s="174" t="s">
        <v>463</v>
      </c>
      <c r="F216" s="174" t="s">
        <v>1563</v>
      </c>
      <c r="G216" s="274" t="s">
        <v>630</v>
      </c>
      <c r="H216" s="274"/>
    </row>
    <row r="217" spans="1:8" x14ac:dyDescent="0.2">
      <c r="A217" s="281">
        <f t="shared" si="10"/>
        <v>1</v>
      </c>
      <c r="B217" s="282" t="str">
        <f t="shared" si="11"/>
        <v>PPE</v>
      </c>
      <c r="C217" s="274" t="s">
        <v>649</v>
      </c>
      <c r="D217" s="274" t="s">
        <v>655</v>
      </c>
      <c r="E217" s="174" t="s">
        <v>1263</v>
      </c>
      <c r="F217" s="174" t="s">
        <v>655</v>
      </c>
      <c r="G217" s="274" t="s">
        <v>994</v>
      </c>
      <c r="H217" s="274"/>
    </row>
    <row r="218" spans="1:8" ht="45" x14ac:dyDescent="0.2">
      <c r="A218" s="281">
        <f t="shared" si="10"/>
        <v>1</v>
      </c>
      <c r="B218" s="282" t="str">
        <f t="shared" si="11"/>
        <v>Personal protective equipment</v>
      </c>
      <c r="C218" s="274" t="s">
        <v>651</v>
      </c>
      <c r="D218" s="274" t="s">
        <v>656</v>
      </c>
      <c r="E218" s="174" t="s">
        <v>1264</v>
      </c>
      <c r="F218" s="174" t="s">
        <v>1564</v>
      </c>
      <c r="G218" s="274" t="s">
        <v>995</v>
      </c>
      <c r="H218" s="274"/>
    </row>
    <row r="219" spans="1:8" x14ac:dyDescent="0.2">
      <c r="A219" s="281">
        <f t="shared" si="10"/>
        <v>1</v>
      </c>
      <c r="B219" s="282" t="str">
        <f t="shared" si="11"/>
        <v>RT-PCR</v>
      </c>
      <c r="C219" s="274" t="s">
        <v>667</v>
      </c>
      <c r="D219" s="274" t="s">
        <v>667</v>
      </c>
      <c r="E219" s="174" t="s">
        <v>667</v>
      </c>
      <c r="F219" s="174" t="s">
        <v>667</v>
      </c>
      <c r="G219" s="274" t="s">
        <v>993</v>
      </c>
      <c r="H219" s="274"/>
    </row>
    <row r="220" spans="1:8" ht="90" x14ac:dyDescent="0.2">
      <c r="A220" s="281">
        <f t="shared" si="10"/>
        <v>1</v>
      </c>
      <c r="B220" s="282" t="str">
        <f t="shared" si="11"/>
        <v>Reverse Transcription Polymerase Chain Reaction</v>
      </c>
      <c r="C220" s="274" t="s">
        <v>668</v>
      </c>
      <c r="D220" s="274" t="s">
        <v>669</v>
      </c>
      <c r="E220" s="174" t="s">
        <v>1265</v>
      </c>
      <c r="F220" s="174" t="s">
        <v>1565</v>
      </c>
      <c r="G220" s="274" t="s">
        <v>996</v>
      </c>
      <c r="H220" s="274"/>
    </row>
    <row r="221" spans="1:8" x14ac:dyDescent="0.2">
      <c r="A221" s="281">
        <f t="shared" si="10"/>
        <v>1</v>
      </c>
      <c r="B221" s="282" t="str">
        <f t="shared" si="11"/>
        <v>SOP</v>
      </c>
      <c r="C221" s="274" t="s">
        <v>205</v>
      </c>
      <c r="D221" s="274" t="s">
        <v>323</v>
      </c>
      <c r="E221" s="174" t="s">
        <v>433</v>
      </c>
      <c r="F221" s="174" t="s">
        <v>1517</v>
      </c>
      <c r="G221" s="274" t="s">
        <v>583</v>
      </c>
      <c r="H221" s="274"/>
    </row>
    <row r="222" spans="1:8" ht="60" x14ac:dyDescent="0.2">
      <c r="A222" s="281">
        <f t="shared" si="10"/>
        <v>1</v>
      </c>
      <c r="B222" s="282" t="str">
        <f t="shared" si="11"/>
        <v>Standard Operating Procedure/s</v>
      </c>
      <c r="C222" s="274" t="s">
        <v>206</v>
      </c>
      <c r="D222" s="274" t="s">
        <v>373</v>
      </c>
      <c r="E222" s="174" t="s">
        <v>1266</v>
      </c>
      <c r="F222" s="174" t="s">
        <v>1566</v>
      </c>
      <c r="G222" s="274" t="s">
        <v>631</v>
      </c>
      <c r="H222" s="274"/>
    </row>
    <row r="223" spans="1:8" x14ac:dyDescent="0.2">
      <c r="A223" s="281">
        <f t="shared" si="10"/>
        <v>1</v>
      </c>
      <c r="B223" s="282" t="str">
        <f t="shared" si="11"/>
        <v>TB</v>
      </c>
      <c r="C223" s="274" t="s">
        <v>150</v>
      </c>
      <c r="D223" s="274" t="s">
        <v>150</v>
      </c>
      <c r="E223" s="174" t="s">
        <v>150</v>
      </c>
      <c r="F223" s="174" t="s">
        <v>150</v>
      </c>
      <c r="G223" s="274" t="s">
        <v>632</v>
      </c>
      <c r="H223" s="274"/>
    </row>
    <row r="224" spans="1:8" x14ac:dyDescent="0.2">
      <c r="A224" s="281">
        <f t="shared" si="10"/>
        <v>1</v>
      </c>
      <c r="B224" s="282" t="str">
        <f t="shared" si="11"/>
        <v>Tuberculosis</v>
      </c>
      <c r="C224" s="274" t="s">
        <v>151</v>
      </c>
      <c r="D224" s="274" t="s">
        <v>374</v>
      </c>
      <c r="E224" s="174" t="s">
        <v>151</v>
      </c>
      <c r="F224" s="174" t="s">
        <v>374</v>
      </c>
      <c r="G224" s="274" t="s">
        <v>633</v>
      </c>
      <c r="H224" s="274"/>
    </row>
    <row r="225" spans="1:8" x14ac:dyDescent="0.2">
      <c r="A225" s="281">
        <f t="shared" si="10"/>
        <v>1</v>
      </c>
      <c r="B225" s="282" t="str">
        <f t="shared" si="11"/>
        <v>UPS</v>
      </c>
      <c r="C225" s="274" t="s">
        <v>159</v>
      </c>
      <c r="D225" s="274"/>
      <c r="E225" s="174" t="s">
        <v>159</v>
      </c>
      <c r="F225" s="174" t="s">
        <v>159</v>
      </c>
      <c r="G225" s="274" t="s">
        <v>634</v>
      </c>
      <c r="H225" s="274"/>
    </row>
    <row r="226" spans="1:8" ht="45" x14ac:dyDescent="0.2">
      <c r="A226" s="281">
        <f t="shared" si="10"/>
        <v>1</v>
      </c>
      <c r="B226" s="282" t="str">
        <f t="shared" si="11"/>
        <v>Uninterruptable Power Supply</v>
      </c>
      <c r="C226" s="274" t="s">
        <v>28</v>
      </c>
      <c r="D226" s="274"/>
      <c r="E226" s="174" t="s">
        <v>464</v>
      </c>
      <c r="F226" s="174" t="s">
        <v>1567</v>
      </c>
      <c r="G226" s="274" t="s">
        <v>635</v>
      </c>
      <c r="H226" s="274"/>
    </row>
    <row r="227" spans="1:8" x14ac:dyDescent="0.2">
      <c r="A227" s="281">
        <f t="shared" si="10"/>
        <v>1</v>
      </c>
      <c r="B227" s="282" t="str">
        <f t="shared" si="11"/>
        <v>UV</v>
      </c>
      <c r="C227" s="274" t="s">
        <v>157</v>
      </c>
      <c r="D227" s="274" t="s">
        <v>157</v>
      </c>
      <c r="E227" s="174" t="s">
        <v>157</v>
      </c>
      <c r="F227" s="174" t="s">
        <v>157</v>
      </c>
      <c r="G227" s="274" t="s">
        <v>636</v>
      </c>
      <c r="H227" s="274"/>
    </row>
    <row r="228" spans="1:8" x14ac:dyDescent="0.2">
      <c r="A228" s="281">
        <f t="shared" si="10"/>
        <v>1</v>
      </c>
      <c r="B228" s="282" t="str">
        <f t="shared" si="11"/>
        <v>Ultraviolet</v>
      </c>
      <c r="C228" s="274" t="s">
        <v>167</v>
      </c>
      <c r="D228" s="274" t="s">
        <v>167</v>
      </c>
      <c r="E228" s="174" t="s">
        <v>465</v>
      </c>
      <c r="F228" s="174" t="s">
        <v>465</v>
      </c>
      <c r="G228" s="274" t="s">
        <v>637</v>
      </c>
      <c r="H228" s="274"/>
    </row>
    <row r="229" spans="1:8" x14ac:dyDescent="0.2">
      <c r="A229" s="281">
        <f t="shared" si="10"/>
        <v>1</v>
      </c>
      <c r="B229" s="282" t="str">
        <f t="shared" si="11"/>
        <v>VHF</v>
      </c>
      <c r="C229" s="274" t="s">
        <v>650</v>
      </c>
      <c r="D229" s="274" t="s">
        <v>652</v>
      </c>
      <c r="E229" s="174" t="s">
        <v>652</v>
      </c>
      <c r="F229" s="174" t="s">
        <v>652</v>
      </c>
      <c r="G229" s="274" t="s">
        <v>992</v>
      </c>
      <c r="H229" s="274"/>
    </row>
    <row r="230" spans="1:8" ht="45" x14ac:dyDescent="0.2">
      <c r="A230" s="281">
        <f t="shared" si="10"/>
        <v>1</v>
      </c>
      <c r="B230" s="282" t="str">
        <f t="shared" si="11"/>
        <v>Viral haemorrhagic fever</v>
      </c>
      <c r="C230" s="274" t="s">
        <v>653</v>
      </c>
      <c r="D230" s="274" t="s">
        <v>654</v>
      </c>
      <c r="E230" s="174" t="s">
        <v>1267</v>
      </c>
      <c r="F230" s="174" t="s">
        <v>1568</v>
      </c>
      <c r="G230" s="274" t="s">
        <v>991</v>
      </c>
      <c r="H230" s="274"/>
    </row>
    <row r="231" spans="1:8" x14ac:dyDescent="0.2">
      <c r="A231" s="281">
        <f t="shared" si="10"/>
        <v>1</v>
      </c>
      <c r="B231" s="282" t="str">
        <f t="shared" si="11"/>
        <v>WHO</v>
      </c>
      <c r="C231" s="274" t="s">
        <v>152</v>
      </c>
      <c r="D231" s="274" t="s">
        <v>375</v>
      </c>
      <c r="E231" s="174" t="s">
        <v>375</v>
      </c>
      <c r="F231" s="174" t="s">
        <v>375</v>
      </c>
      <c r="G231" s="274" t="s">
        <v>638</v>
      </c>
      <c r="H231" s="274"/>
    </row>
    <row r="232" spans="1:8" ht="45" x14ac:dyDescent="0.2">
      <c r="A232" s="281">
        <f t="shared" si="10"/>
        <v>1</v>
      </c>
      <c r="B232" s="282" t="str">
        <f t="shared" si="11"/>
        <v>World Health Organization</v>
      </c>
      <c r="C232" s="274" t="s">
        <v>98</v>
      </c>
      <c r="D232" s="274" t="s">
        <v>376</v>
      </c>
      <c r="E232" s="174" t="s">
        <v>466</v>
      </c>
      <c r="F232" s="174" t="s">
        <v>1569</v>
      </c>
      <c r="G232" s="274" t="s">
        <v>639</v>
      </c>
      <c r="H232" s="274"/>
    </row>
    <row r="233" spans="1:8" x14ac:dyDescent="0.2">
      <c r="A233" s="281">
        <f t="shared" si="10"/>
        <v>1</v>
      </c>
      <c r="B233" s="282" t="str">
        <f t="shared" si="11"/>
        <v>WHOCC</v>
      </c>
      <c r="C233" s="274" t="s">
        <v>657</v>
      </c>
      <c r="D233" s="274"/>
      <c r="E233" s="174" t="s">
        <v>1268</v>
      </c>
      <c r="F233" s="174" t="s">
        <v>1268</v>
      </c>
      <c r="G233" s="274" t="s">
        <v>990</v>
      </c>
      <c r="H233" s="274"/>
    </row>
    <row r="234" spans="1:8" ht="45" x14ac:dyDescent="0.2">
      <c r="A234" s="281">
        <f t="shared" si="10"/>
        <v>1</v>
      </c>
      <c r="B234" s="282" t="str">
        <f t="shared" si="11"/>
        <v>WHO Collaborating Centres</v>
      </c>
      <c r="C234" s="274" t="s">
        <v>658</v>
      </c>
      <c r="D234" s="274"/>
      <c r="E234" s="174" t="s">
        <v>1269</v>
      </c>
      <c r="F234" s="174" t="s">
        <v>1570</v>
      </c>
      <c r="G234" s="274" t="s">
        <v>989</v>
      </c>
      <c r="H234" s="274"/>
    </row>
    <row r="235" spans="1:8" ht="60" x14ac:dyDescent="0.2">
      <c r="A235" s="281">
        <f t="shared" si="10"/>
        <v>1</v>
      </c>
      <c r="B235" s="282" t="str">
        <f t="shared" si="11"/>
        <v>SARS-CoV-2 testing capacity and capability</v>
      </c>
      <c r="C235" s="274" t="s">
        <v>1734</v>
      </c>
      <c r="D235" s="274" t="s">
        <v>1735</v>
      </c>
      <c r="E235" s="174" t="s">
        <v>1736</v>
      </c>
      <c r="F235" s="174" t="s">
        <v>1737</v>
      </c>
      <c r="G235" s="289" t="s">
        <v>1738</v>
      </c>
      <c r="H235" s="289"/>
    </row>
    <row r="236" spans="1:8" ht="180" x14ac:dyDescent="0.2">
      <c r="A236" s="281">
        <f t="shared" si="10"/>
        <v>1</v>
      </c>
      <c r="B236" s="282" t="str">
        <f t="shared" si="11"/>
        <v>Are COVID-19 specific collection procedures documented and available to relevant personnel?</v>
      </c>
      <c r="C236" s="274" t="s">
        <v>731</v>
      </c>
      <c r="D236" s="286" t="s">
        <v>1868</v>
      </c>
      <c r="E236" s="174" t="s">
        <v>1270</v>
      </c>
      <c r="F236" s="174" t="s">
        <v>1571</v>
      </c>
      <c r="G236" s="289" t="s">
        <v>1006</v>
      </c>
      <c r="H236" s="289"/>
    </row>
    <row r="237" spans="1:8" ht="210" x14ac:dyDescent="0.2">
      <c r="A237" s="281">
        <f t="shared" si="10"/>
        <v>1</v>
      </c>
      <c r="B237" s="282" t="str">
        <f t="shared" si="11"/>
        <v>Are there any criteria for acceptance or rejection of primary specimens (including potential caution if non-conforming specimens are accepted)?</v>
      </c>
      <c r="C237" s="274" t="s">
        <v>814</v>
      </c>
      <c r="D237" s="286" t="s">
        <v>824</v>
      </c>
      <c r="E237" s="174" t="s">
        <v>1271</v>
      </c>
      <c r="F237" s="174" t="s">
        <v>1572</v>
      </c>
      <c r="G237" s="289" t="s">
        <v>1007</v>
      </c>
      <c r="H237" s="289"/>
    </row>
    <row r="238" spans="1:8" ht="150" x14ac:dyDescent="0.2">
      <c r="A238" s="281">
        <f t="shared" si="10"/>
        <v>1</v>
      </c>
      <c r="B238" s="282" t="str">
        <f t="shared" si="11"/>
        <v>Is a transportation system for sample referal (bus, ambulance, national postal service, etc.) already set-up?</v>
      </c>
      <c r="C238" s="274" t="s">
        <v>797</v>
      </c>
      <c r="D238" s="286" t="s">
        <v>825</v>
      </c>
      <c r="E238" s="174" t="s">
        <v>1272</v>
      </c>
      <c r="F238" s="174" t="s">
        <v>1573</v>
      </c>
      <c r="G238" s="289" t="s">
        <v>1008</v>
      </c>
      <c r="H238" s="289"/>
    </row>
    <row r="239" spans="1:8" ht="210" x14ac:dyDescent="0.2">
      <c r="A239" s="281">
        <f t="shared" si="10"/>
        <v>1</v>
      </c>
      <c r="B239" s="282" t="str">
        <f t="shared" si="11"/>
        <v>Is efficient back-up in place to prevent loss of patient result data in case of theft or other incident for the above system(s)?</v>
      </c>
      <c r="C239" s="274" t="s">
        <v>676</v>
      </c>
      <c r="D239" s="286" t="s">
        <v>826</v>
      </c>
      <c r="E239" s="174" t="s">
        <v>1273</v>
      </c>
      <c r="F239" s="174" t="s">
        <v>1574</v>
      </c>
      <c r="G239" s="289" t="s">
        <v>1009</v>
      </c>
      <c r="H239" s="289"/>
    </row>
    <row r="240" spans="1:8" ht="240" x14ac:dyDescent="0.2">
      <c r="A240" s="281">
        <f t="shared" si="10"/>
        <v>1</v>
      </c>
      <c r="B240" s="282" t="str">
        <f t="shared" si="11"/>
        <v xml:space="preserve">Does the laboratory experience problems with reagent delivery like delays, temperature not adequate, reference error, etc. (1.Never; 2.Sometimes; 3.Regularly; 4.Non applicable)? </v>
      </c>
      <c r="C240" s="274" t="s">
        <v>678</v>
      </c>
      <c r="D240" s="286" t="s">
        <v>827</v>
      </c>
      <c r="E240" s="174" t="s">
        <v>1274</v>
      </c>
      <c r="F240" s="174" t="s">
        <v>1575</v>
      </c>
      <c r="G240" s="289" t="s">
        <v>1010</v>
      </c>
      <c r="H240" s="289"/>
    </row>
    <row r="241" spans="1:8" ht="90" x14ac:dyDescent="0.2">
      <c r="A241" s="281">
        <f t="shared" si="10"/>
        <v>1</v>
      </c>
      <c r="B241" s="282" t="str">
        <f t="shared" si="11"/>
        <v>Are consumables and reagents inspected upon receipt?</v>
      </c>
      <c r="C241" s="274" t="s">
        <v>732</v>
      </c>
      <c r="D241" s="286" t="s">
        <v>828</v>
      </c>
      <c r="E241" s="174" t="s">
        <v>1275</v>
      </c>
      <c r="F241" s="174" t="s">
        <v>1576</v>
      </c>
      <c r="G241" s="289" t="s">
        <v>1011</v>
      </c>
      <c r="H241" s="289"/>
    </row>
    <row r="242" spans="1:8" ht="90" x14ac:dyDescent="0.2">
      <c r="A242" s="281">
        <f t="shared" si="10"/>
        <v>1</v>
      </c>
      <c r="B242" s="282" t="str">
        <f t="shared" si="11"/>
        <v>Is the date of opening clearly written on reagents/ kits?</v>
      </c>
      <c r="C242" s="274" t="s">
        <v>733</v>
      </c>
      <c r="D242" s="286" t="s">
        <v>829</v>
      </c>
      <c r="E242" s="174" t="s">
        <v>1276</v>
      </c>
      <c r="F242" s="174" t="s">
        <v>1577</v>
      </c>
      <c r="G242" s="289" t="s">
        <v>1012</v>
      </c>
      <c r="H242" s="289"/>
    </row>
    <row r="243" spans="1:8" ht="120" x14ac:dyDescent="0.2">
      <c r="A243" s="281">
        <f t="shared" si="10"/>
        <v>1</v>
      </c>
      <c r="B243" s="282" t="str">
        <f t="shared" si="11"/>
        <v xml:space="preserve">Are expired reagents used (1.Never; 2.Sometimes; 3.Regularly; 4.Non applicable)? </v>
      </c>
      <c r="C243" s="274" t="s">
        <v>176</v>
      </c>
      <c r="D243" s="286" t="s">
        <v>293</v>
      </c>
      <c r="E243" s="174" t="s">
        <v>1277</v>
      </c>
      <c r="F243" s="174" t="s">
        <v>1578</v>
      </c>
      <c r="G243" s="289" t="s">
        <v>1013</v>
      </c>
      <c r="H243" s="289"/>
    </row>
    <row r="244" spans="1:8" ht="210" x14ac:dyDescent="0.2">
      <c r="A244" s="281">
        <f t="shared" si="10"/>
        <v>1</v>
      </c>
      <c r="B244" s="282" t="str">
        <f t="shared" si="11"/>
        <v xml:space="preserve">Are disposable supplies (e.g. tips, plastic pipettes, gloves) reused (1.Never; 2.Sometimes; 3.Regularly; 4.Non applicable)? </v>
      </c>
      <c r="C244" s="274" t="s">
        <v>680</v>
      </c>
      <c r="D244" s="286" t="s">
        <v>830</v>
      </c>
      <c r="E244" s="174" t="s">
        <v>1278</v>
      </c>
      <c r="F244" s="174" t="s">
        <v>1579</v>
      </c>
      <c r="G244" s="289" t="s">
        <v>1014</v>
      </c>
      <c r="H244" s="289"/>
    </row>
    <row r="245" spans="1:8" ht="150" x14ac:dyDescent="0.2">
      <c r="A245" s="281">
        <f t="shared" si="10"/>
        <v>1</v>
      </c>
      <c r="B245" s="282" t="str">
        <f t="shared" si="11"/>
        <v>Does the laboratory have a dedicated person in charge of the equipment (maintenance management, etc.)?</v>
      </c>
      <c r="C245" s="274" t="s">
        <v>683</v>
      </c>
      <c r="D245" s="286" t="s">
        <v>831</v>
      </c>
      <c r="E245" s="174" t="s">
        <v>1279</v>
      </c>
      <c r="F245" s="174" t="s">
        <v>1580</v>
      </c>
      <c r="G245" s="289" t="s">
        <v>1015</v>
      </c>
      <c r="H245" s="289"/>
    </row>
    <row r="246" spans="1:8" ht="165" x14ac:dyDescent="0.2">
      <c r="A246" s="281">
        <f t="shared" si="10"/>
        <v>1</v>
      </c>
      <c r="B246" s="282" t="str">
        <f t="shared" si="11"/>
        <v>Is there daily monitoring and recording of temperatures for temperature-dependent equipment?</v>
      </c>
      <c r="C246" s="274" t="s">
        <v>734</v>
      </c>
      <c r="D246" s="286" t="s">
        <v>832</v>
      </c>
      <c r="E246" s="174" t="s">
        <v>1280</v>
      </c>
      <c r="F246" s="174" t="s">
        <v>1581</v>
      </c>
      <c r="G246" s="289" t="s">
        <v>1016</v>
      </c>
      <c r="H246" s="289"/>
    </row>
    <row r="247" spans="1:8" ht="135" x14ac:dyDescent="0.2">
      <c r="A247" s="281">
        <f t="shared" si="10"/>
        <v>1</v>
      </c>
      <c r="B247" s="282" t="str">
        <f t="shared" si="11"/>
        <v>Is there daily monitoring and recording of airflow in biosafety cabinets?</v>
      </c>
      <c r="C247" s="274" t="s">
        <v>735</v>
      </c>
      <c r="D247" s="286" t="s">
        <v>833</v>
      </c>
      <c r="E247" s="174" t="s">
        <v>1281</v>
      </c>
      <c r="F247" s="174" t="s">
        <v>1582</v>
      </c>
      <c r="G247" s="289" t="s">
        <v>1017</v>
      </c>
      <c r="H247" s="289"/>
    </row>
    <row r="248" spans="1:8" ht="105" x14ac:dyDescent="0.2">
      <c r="A248" s="281">
        <f t="shared" si="10"/>
        <v>1</v>
      </c>
      <c r="B248" s="282" t="str">
        <f t="shared" si="11"/>
        <v>Is there a defined protocol and time period for pipette calibration?</v>
      </c>
      <c r="C248" s="274" t="s">
        <v>684</v>
      </c>
      <c r="D248" s="286" t="s">
        <v>834</v>
      </c>
      <c r="E248" s="174" t="s">
        <v>1282</v>
      </c>
      <c r="F248" s="174" t="s">
        <v>1583</v>
      </c>
      <c r="G248" s="289" t="s">
        <v>1018</v>
      </c>
      <c r="H248" s="289"/>
    </row>
    <row r="249" spans="1:8" ht="60" x14ac:dyDescent="0.2">
      <c r="A249" s="281">
        <f t="shared" si="10"/>
        <v>1</v>
      </c>
      <c r="B249" s="282" t="str">
        <f t="shared" si="11"/>
        <v>Waste disposal equipment?</v>
      </c>
      <c r="C249" s="274" t="s">
        <v>772</v>
      </c>
      <c r="D249" s="286" t="s">
        <v>835</v>
      </c>
      <c r="E249" s="174" t="s">
        <v>1283</v>
      </c>
      <c r="F249" s="174" t="s">
        <v>1584</v>
      </c>
      <c r="G249" s="289" t="s">
        <v>1019</v>
      </c>
      <c r="H249" s="289"/>
    </row>
    <row r="250" spans="1:8" ht="135" x14ac:dyDescent="0.2">
      <c r="A250" s="281">
        <f t="shared" si="10"/>
        <v>1</v>
      </c>
      <c r="B250" s="282" t="str">
        <f t="shared" si="11"/>
        <v>If applicable, do you have an emergency electric generator or other backup power source?</v>
      </c>
      <c r="C250" s="274" t="s">
        <v>685</v>
      </c>
      <c r="D250" s="286" t="s">
        <v>836</v>
      </c>
      <c r="E250" s="174" t="s">
        <v>1284</v>
      </c>
      <c r="F250" s="174" t="s">
        <v>1585</v>
      </c>
      <c r="G250" s="289" t="s">
        <v>1020</v>
      </c>
      <c r="H250" s="289"/>
    </row>
    <row r="251" spans="1:8" ht="150" x14ac:dyDescent="0.2">
      <c r="A251" s="281">
        <f t="shared" si="10"/>
        <v>1</v>
      </c>
      <c r="B251" s="282" t="str">
        <f t="shared" si="11"/>
        <v>Does the laboratory face water shortages (1.Never; 2.Sometimes; 3.Regularly; 4.Non applicable)?</v>
      </c>
      <c r="C251" s="274" t="s">
        <v>686</v>
      </c>
      <c r="D251" s="286" t="s">
        <v>837</v>
      </c>
      <c r="E251" s="174" t="s">
        <v>1285</v>
      </c>
      <c r="F251" s="174" t="s">
        <v>1586</v>
      </c>
      <c r="G251" s="289" t="s">
        <v>1021</v>
      </c>
      <c r="H251" s="289"/>
    </row>
    <row r="252" spans="1:8" ht="105" x14ac:dyDescent="0.2">
      <c r="A252" s="281">
        <f t="shared" si="10"/>
        <v>1</v>
      </c>
      <c r="B252" s="282" t="str">
        <f t="shared" si="11"/>
        <v>Space (provide floor plan or sketch of laboratories if possible)</v>
      </c>
      <c r="C252" s="287" t="s">
        <v>811</v>
      </c>
      <c r="D252" s="286" t="s">
        <v>838</v>
      </c>
      <c r="E252" s="174" t="s">
        <v>1286</v>
      </c>
      <c r="F252" s="174" t="s">
        <v>1587</v>
      </c>
      <c r="G252" s="289" t="s">
        <v>1022</v>
      </c>
      <c r="H252" s="289"/>
    </row>
    <row r="253" spans="1:8" ht="30" x14ac:dyDescent="0.2">
      <c r="A253" s="281">
        <f t="shared" si="10"/>
        <v>1</v>
      </c>
      <c r="B253" s="282" t="str">
        <f t="shared" si="11"/>
        <v>Total m2 available:</v>
      </c>
      <c r="C253" s="288" t="s">
        <v>687</v>
      </c>
      <c r="D253" s="286" t="s">
        <v>839</v>
      </c>
      <c r="E253" s="174" t="s">
        <v>1287</v>
      </c>
      <c r="F253" s="174" t="s">
        <v>1588</v>
      </c>
      <c r="G253" s="289" t="s">
        <v>1023</v>
      </c>
      <c r="H253" s="289"/>
    </row>
    <row r="254" spans="1:8" ht="30" x14ac:dyDescent="0.2">
      <c r="A254" s="281">
        <f t="shared" si="10"/>
        <v>1</v>
      </c>
      <c r="B254" s="282" t="str">
        <f t="shared" si="11"/>
        <v>Number of rooms:</v>
      </c>
      <c r="C254" s="288" t="s">
        <v>688</v>
      </c>
      <c r="D254" s="286" t="s">
        <v>840</v>
      </c>
      <c r="E254" s="174" t="s">
        <v>1288</v>
      </c>
      <c r="F254" s="174" t="s">
        <v>1288</v>
      </c>
      <c r="G254" s="289" t="s">
        <v>1024</v>
      </c>
      <c r="H254" s="289"/>
    </row>
    <row r="255" spans="1:8" ht="105" x14ac:dyDescent="0.2">
      <c r="A255" s="281">
        <f t="shared" si="10"/>
        <v>1</v>
      </c>
      <c r="B255" s="282" t="str">
        <f t="shared" si="11"/>
        <v>Is the laboratory size adequate for all the activities that are undertaken?</v>
      </c>
      <c r="C255" s="288" t="s">
        <v>773</v>
      </c>
      <c r="D255" s="286" t="s">
        <v>841</v>
      </c>
      <c r="E255" s="174" t="s">
        <v>1289</v>
      </c>
      <c r="F255" s="174" t="s">
        <v>1589</v>
      </c>
      <c r="G255" s="289" t="s">
        <v>1025</v>
      </c>
      <c r="H255" s="289"/>
    </row>
    <row r="256" spans="1:8" ht="210" x14ac:dyDescent="0.2">
      <c r="A256" s="281">
        <f t="shared" si="10"/>
        <v>1</v>
      </c>
      <c r="B256" s="282" t="str">
        <f t="shared" si="11"/>
        <v>Does the laboratory space provide physically separate rooms for the different steps of nucleic acid amplification testing (if PCR procedures performed):</v>
      </c>
      <c r="C256" s="288" t="s">
        <v>818</v>
      </c>
      <c r="D256" s="274" t="s">
        <v>842</v>
      </c>
      <c r="E256" s="174" t="s">
        <v>1290</v>
      </c>
      <c r="F256" s="174" t="s">
        <v>1590</v>
      </c>
      <c r="G256" s="289" t="s">
        <v>1026</v>
      </c>
      <c r="H256" s="289"/>
    </row>
    <row r="257" spans="1:8" ht="135" x14ac:dyDescent="0.2">
      <c r="A257" s="281">
        <f t="shared" si="10"/>
        <v>1</v>
      </c>
      <c r="B257" s="282" t="str">
        <f t="shared" si="11"/>
        <v xml:space="preserve">   - Dedicated clean room for the preparation of reagents (including dispensing of master mix)?</v>
      </c>
      <c r="C257" s="289" t="s">
        <v>819</v>
      </c>
      <c r="D257" s="274" t="s">
        <v>843</v>
      </c>
      <c r="E257" s="174" t="s">
        <v>1291</v>
      </c>
      <c r="F257" s="174" t="s">
        <v>1591</v>
      </c>
      <c r="G257" s="303" t="s">
        <v>1027</v>
      </c>
      <c r="H257" s="303"/>
    </row>
    <row r="258" spans="1:8" ht="165" x14ac:dyDescent="0.2">
      <c r="A258" s="281">
        <f t="shared" si="10"/>
        <v>1</v>
      </c>
      <c r="B258" s="282" t="str">
        <f t="shared" si="11"/>
        <v xml:space="preserve">   - Room for extraction of nucleic acids and for the addition of nucleic acids to master mix prior to amplification?</v>
      </c>
      <c r="C258" s="289" t="s">
        <v>820</v>
      </c>
      <c r="D258" s="274" t="s">
        <v>844</v>
      </c>
      <c r="E258" s="174" t="s">
        <v>1292</v>
      </c>
      <c r="F258" s="174" t="s">
        <v>1592</v>
      </c>
      <c r="G258" s="303" t="s">
        <v>1028</v>
      </c>
      <c r="H258" s="303"/>
    </row>
    <row r="259" spans="1:8" ht="135" x14ac:dyDescent="0.2">
      <c r="A259" s="281">
        <f t="shared" si="10"/>
        <v>1</v>
      </c>
      <c r="B259" s="282" t="str">
        <f t="shared" si="11"/>
        <v xml:space="preserve">   - Dedicated contained room for nucleic acids amplification and product detection?</v>
      </c>
      <c r="C259" s="289" t="s">
        <v>821</v>
      </c>
      <c r="D259" s="274" t="s">
        <v>845</v>
      </c>
      <c r="E259" s="174" t="s">
        <v>1293</v>
      </c>
      <c r="F259" s="174" t="s">
        <v>1593</v>
      </c>
      <c r="G259" s="303" t="s">
        <v>1029</v>
      </c>
      <c r="H259" s="303"/>
    </row>
    <row r="260" spans="1:8" ht="75" x14ac:dyDescent="0.2">
      <c r="A260" s="281">
        <f t="shared" si="10"/>
        <v>1</v>
      </c>
      <c r="B260" s="282" t="str">
        <f t="shared" si="11"/>
        <v>Managers/senior staff (postgraduate degree)</v>
      </c>
      <c r="C260" s="290" t="s">
        <v>689</v>
      </c>
      <c r="D260" s="274" t="s">
        <v>846</v>
      </c>
      <c r="E260" s="174" t="s">
        <v>1294</v>
      </c>
      <c r="F260" s="174" t="s">
        <v>1594</v>
      </c>
      <c r="G260" s="304" t="s">
        <v>1030</v>
      </c>
      <c r="H260" s="304"/>
    </row>
    <row r="261" spans="1:8" ht="75" x14ac:dyDescent="0.2">
      <c r="A261" s="281">
        <f t="shared" si="10"/>
        <v>1</v>
      </c>
      <c r="B261" s="282" t="str">
        <f t="shared" si="11"/>
        <v>Laboratory technologists or technicians (performing tests)</v>
      </c>
      <c r="C261" s="290" t="s">
        <v>690</v>
      </c>
      <c r="D261" s="274" t="s">
        <v>847</v>
      </c>
      <c r="E261" s="174" t="s">
        <v>1295</v>
      </c>
      <c r="F261" s="174" t="s">
        <v>1595</v>
      </c>
      <c r="G261" s="304" t="s">
        <v>1031</v>
      </c>
      <c r="H261" s="304"/>
    </row>
    <row r="262" spans="1:8" ht="90" x14ac:dyDescent="0.2">
      <c r="A262" s="281">
        <f t="shared" si="10"/>
        <v>1</v>
      </c>
      <c r="B262" s="282" t="str">
        <f t="shared" si="11"/>
        <v>Laboratory assistants/medical aides (not doing tests)</v>
      </c>
      <c r="C262" s="290" t="s">
        <v>691</v>
      </c>
      <c r="D262" s="274" t="s">
        <v>848</v>
      </c>
      <c r="E262" s="174" t="s">
        <v>1296</v>
      </c>
      <c r="F262" s="174" t="s">
        <v>1596</v>
      </c>
      <c r="G262" s="304" t="s">
        <v>1032</v>
      </c>
      <c r="H262" s="304"/>
    </row>
    <row r="263" spans="1:8" ht="45" x14ac:dyDescent="0.2">
      <c r="A263" s="281">
        <f t="shared" si="10"/>
        <v>1</v>
      </c>
      <c r="B263" s="282" t="str">
        <f t="shared" si="11"/>
        <v>Support/administrative staff</v>
      </c>
      <c r="C263" s="290" t="s">
        <v>692</v>
      </c>
      <c r="D263" s="274" t="s">
        <v>849</v>
      </c>
      <c r="E263" s="174" t="s">
        <v>1297</v>
      </c>
      <c r="F263" s="174" t="s">
        <v>1597</v>
      </c>
      <c r="G263" s="304" t="s">
        <v>598</v>
      </c>
      <c r="H263" s="304"/>
    </row>
    <row r="264" spans="1:8" ht="45" x14ac:dyDescent="0.2">
      <c r="A264" s="281">
        <f t="shared" si="10"/>
        <v>1</v>
      </c>
      <c r="B264" s="282" t="str">
        <f t="shared" si="11"/>
        <v>Other staff</v>
      </c>
      <c r="C264" s="274" t="s">
        <v>693</v>
      </c>
      <c r="D264" s="286" t="s">
        <v>850</v>
      </c>
      <c r="E264" s="174" t="s">
        <v>1298</v>
      </c>
      <c r="F264" s="174" t="s">
        <v>1598</v>
      </c>
      <c r="G264" s="289" t="s">
        <v>1033</v>
      </c>
      <c r="H264" s="289"/>
    </row>
    <row r="265" spans="1:8" ht="75" x14ac:dyDescent="0.2">
      <c r="A265" s="281">
        <f t="shared" si="10"/>
        <v>1</v>
      </c>
      <c r="B265" s="282" t="str">
        <f t="shared" si="11"/>
        <v>For other staff, please specify:</v>
      </c>
      <c r="C265" s="274" t="s">
        <v>694</v>
      </c>
      <c r="D265" s="286" t="s">
        <v>851</v>
      </c>
      <c r="E265" s="174" t="s">
        <v>1299</v>
      </c>
      <c r="F265" s="174" t="s">
        <v>1599</v>
      </c>
      <c r="G265" s="289" t="s">
        <v>1034</v>
      </c>
      <c r="H265" s="289"/>
    </row>
    <row r="266" spans="1:8" ht="60" x14ac:dyDescent="0.2">
      <c r="A266" s="281">
        <f t="shared" ref="A266:A325" si="12">A$5</f>
        <v>1</v>
      </c>
      <c r="B266" s="282" t="str">
        <f t="shared" ref="B266:B325" si="13">IF(A266=6,H266,IF(A266=5,G266,IF(A266=4,F266,IF(A266=3,E266,IF(A266=2,D266,C266)))))</f>
        <v>Total number of persons working in the laboratory</v>
      </c>
      <c r="C266" s="274" t="s">
        <v>695</v>
      </c>
      <c r="D266" s="291" t="s">
        <v>852</v>
      </c>
      <c r="E266" s="174" t="s">
        <v>1300</v>
      </c>
      <c r="F266" s="174" t="s">
        <v>1600</v>
      </c>
      <c r="G266" s="289" t="s">
        <v>1035</v>
      </c>
      <c r="H266" s="289"/>
    </row>
    <row r="267" spans="1:8" ht="90" x14ac:dyDescent="0.2">
      <c r="A267" s="281">
        <f t="shared" si="12"/>
        <v>1</v>
      </c>
      <c r="B267" s="282" t="str">
        <f t="shared" si="13"/>
        <v>Is the staff number adequate to undertake the required work?</v>
      </c>
      <c r="C267" s="274" t="s">
        <v>696</v>
      </c>
      <c r="D267" s="291" t="s">
        <v>853</v>
      </c>
      <c r="E267" s="174" t="s">
        <v>1301</v>
      </c>
      <c r="F267" s="174" t="s">
        <v>1601</v>
      </c>
      <c r="G267" s="289" t="s">
        <v>1036</v>
      </c>
      <c r="H267" s="289"/>
    </row>
    <row r="268" spans="1:8" ht="120" x14ac:dyDescent="0.2">
      <c r="A268" s="281">
        <f t="shared" si="12"/>
        <v>1</v>
      </c>
      <c r="B268" s="282" t="str">
        <f t="shared" si="13"/>
        <v>Is there a plan for surge capacity?</v>
      </c>
      <c r="C268" s="274" t="s">
        <v>697</v>
      </c>
      <c r="D268" s="291" t="s">
        <v>854</v>
      </c>
      <c r="E268" s="174" t="s">
        <v>1302</v>
      </c>
      <c r="F268" s="174" t="s">
        <v>1602</v>
      </c>
      <c r="G268" s="289" t="s">
        <v>1037</v>
      </c>
      <c r="H268" s="289"/>
    </row>
    <row r="269" spans="1:8" ht="90" x14ac:dyDescent="0.2">
      <c r="A269" s="281">
        <f t="shared" si="12"/>
        <v>1</v>
      </c>
      <c r="B269" s="282" t="str">
        <f t="shared" si="13"/>
        <v xml:space="preserve">   If yes, is the laboratory already in surge capacity?</v>
      </c>
      <c r="C269" s="274" t="s">
        <v>798</v>
      </c>
      <c r="D269" s="291" t="s">
        <v>855</v>
      </c>
      <c r="E269" s="174" t="s">
        <v>1303</v>
      </c>
      <c r="F269" s="174" t="s">
        <v>1603</v>
      </c>
      <c r="G269" s="289" t="s">
        <v>1038</v>
      </c>
      <c r="H269" s="289"/>
    </row>
    <row r="270" spans="1:8" ht="60" x14ac:dyDescent="0.2">
      <c r="A270" s="281">
        <f t="shared" si="12"/>
        <v>1</v>
      </c>
      <c r="B270" s="282" t="str">
        <f t="shared" si="13"/>
        <v>Has a quality manager been designated?</v>
      </c>
      <c r="C270" s="283" t="s">
        <v>698</v>
      </c>
      <c r="D270" s="286" t="s">
        <v>856</v>
      </c>
      <c r="E270" s="174" t="s">
        <v>1304</v>
      </c>
      <c r="F270" s="174" t="s">
        <v>1604</v>
      </c>
      <c r="G270" s="289" t="s">
        <v>1039</v>
      </c>
      <c r="H270" s="289"/>
    </row>
    <row r="271" spans="1:8" ht="60" x14ac:dyDescent="0.2">
      <c r="A271" s="281">
        <f t="shared" si="12"/>
        <v>1</v>
      </c>
      <c r="B271" s="282" t="str">
        <f t="shared" si="13"/>
        <v>Has a biosafety officer been designated?</v>
      </c>
      <c r="C271" s="283" t="s">
        <v>700</v>
      </c>
      <c r="D271" s="286" t="s">
        <v>857</v>
      </c>
      <c r="E271" s="174" t="s">
        <v>1304</v>
      </c>
      <c r="F271" s="174" t="s">
        <v>1605</v>
      </c>
      <c r="G271" s="289" t="s">
        <v>1040</v>
      </c>
      <c r="H271" s="289"/>
    </row>
    <row r="272" spans="1:8" ht="75" x14ac:dyDescent="0.2">
      <c r="A272" s="281">
        <f t="shared" si="12"/>
        <v>1</v>
      </c>
      <c r="B272" s="282" t="str">
        <f t="shared" si="13"/>
        <v>Are the personnel trained in quality management?</v>
      </c>
      <c r="C272" s="283" t="s">
        <v>785</v>
      </c>
      <c r="D272" s="286" t="s">
        <v>858</v>
      </c>
      <c r="E272" s="174" t="s">
        <v>1305</v>
      </c>
      <c r="F272" s="174" t="s">
        <v>1606</v>
      </c>
      <c r="G272" s="289" t="s">
        <v>1041</v>
      </c>
      <c r="H272" s="289"/>
    </row>
    <row r="273" spans="1:8" ht="60" x14ac:dyDescent="0.2">
      <c r="A273" s="281">
        <f t="shared" si="12"/>
        <v>1</v>
      </c>
      <c r="B273" s="282" t="str">
        <f t="shared" si="13"/>
        <v>Are the personnel trained in biosafety?</v>
      </c>
      <c r="C273" s="283" t="s">
        <v>701</v>
      </c>
      <c r="D273" s="286" t="s">
        <v>859</v>
      </c>
      <c r="E273" s="174" t="s">
        <v>1306</v>
      </c>
      <c r="F273" s="174" t="s">
        <v>1607</v>
      </c>
      <c r="G273" s="289" t="s">
        <v>1042</v>
      </c>
      <c r="H273" s="289"/>
    </row>
    <row r="274" spans="1:8" ht="75" x14ac:dyDescent="0.2">
      <c r="A274" s="281">
        <f t="shared" si="12"/>
        <v>1</v>
      </c>
      <c r="B274" s="282" t="str">
        <f t="shared" si="13"/>
        <v>Are the personnel trained in molecular biology?</v>
      </c>
      <c r="C274" s="283" t="s">
        <v>699</v>
      </c>
      <c r="D274" s="286" t="s">
        <v>860</v>
      </c>
      <c r="E274" s="174" t="s">
        <v>1307</v>
      </c>
      <c r="F274" s="174" t="s">
        <v>1608</v>
      </c>
      <c r="G274" s="289" t="s">
        <v>1043</v>
      </c>
      <c r="H274" s="289"/>
    </row>
    <row r="275" spans="1:8" ht="45" x14ac:dyDescent="0.2">
      <c r="A275" s="281">
        <f t="shared" si="12"/>
        <v>1</v>
      </c>
      <c r="B275" s="282" t="str">
        <f t="shared" si="13"/>
        <v>If yes, or partial:</v>
      </c>
      <c r="C275" s="283" t="s">
        <v>702</v>
      </c>
      <c r="D275" s="286" t="s">
        <v>861</v>
      </c>
      <c r="E275" s="174" t="s">
        <v>1308</v>
      </c>
      <c r="F275" s="174" t="s">
        <v>1609</v>
      </c>
      <c r="G275" s="289" t="s">
        <v>1044</v>
      </c>
      <c r="H275" s="289"/>
    </row>
    <row r="276" spans="1:8" ht="60" x14ac:dyDescent="0.2">
      <c r="A276" s="281">
        <f t="shared" si="12"/>
        <v>1</v>
      </c>
      <c r="B276" s="282" t="str">
        <f t="shared" si="13"/>
        <v xml:space="preserve">   - in nucleic acid extraction</v>
      </c>
      <c r="C276" s="283" t="s">
        <v>725</v>
      </c>
      <c r="D276" s="286" t="s">
        <v>862</v>
      </c>
      <c r="E276" s="174" t="s">
        <v>1309</v>
      </c>
      <c r="F276" s="174" t="s">
        <v>1610</v>
      </c>
      <c r="G276" s="303" t="s">
        <v>1045</v>
      </c>
      <c r="H276" s="303"/>
    </row>
    <row r="277" spans="1:8" ht="75" x14ac:dyDescent="0.2">
      <c r="A277" s="281">
        <f t="shared" si="12"/>
        <v>1</v>
      </c>
      <c r="B277" s="282" t="str">
        <f t="shared" si="13"/>
        <v xml:space="preserve">   - in conventionnal PCR and gel electrophoresis</v>
      </c>
      <c r="C277" s="283" t="s">
        <v>788</v>
      </c>
      <c r="D277" s="286" t="s">
        <v>863</v>
      </c>
      <c r="E277" s="174" t="s">
        <v>1310</v>
      </c>
      <c r="F277" s="174" t="s">
        <v>1611</v>
      </c>
      <c r="G277" s="303" t="s">
        <v>1046</v>
      </c>
      <c r="H277" s="303"/>
    </row>
    <row r="278" spans="1:8" ht="30" x14ac:dyDescent="0.2">
      <c r="A278" s="281">
        <f t="shared" si="12"/>
        <v>1</v>
      </c>
      <c r="B278" s="282" t="str">
        <f t="shared" si="13"/>
        <v xml:space="preserve">   - in real-time PCR </v>
      </c>
      <c r="C278" s="283" t="s">
        <v>789</v>
      </c>
      <c r="D278" s="286" t="s">
        <v>864</v>
      </c>
      <c r="E278" s="174" t="s">
        <v>1311</v>
      </c>
      <c r="F278" s="174" t="s">
        <v>1612</v>
      </c>
      <c r="G278" s="303" t="s">
        <v>1047</v>
      </c>
      <c r="H278" s="303"/>
    </row>
    <row r="279" spans="1:8" ht="45" x14ac:dyDescent="0.2">
      <c r="A279" s="281">
        <f t="shared" si="12"/>
        <v>1</v>
      </c>
      <c r="B279" s="282" t="str">
        <f t="shared" si="13"/>
        <v xml:space="preserve">   - in primer design</v>
      </c>
      <c r="C279" s="283" t="s">
        <v>726</v>
      </c>
      <c r="D279" s="286" t="s">
        <v>865</v>
      </c>
      <c r="E279" s="174" t="s">
        <v>1312</v>
      </c>
      <c r="F279" s="174" t="s">
        <v>1613</v>
      </c>
      <c r="G279" s="303" t="s">
        <v>1048</v>
      </c>
      <c r="H279" s="303"/>
    </row>
    <row r="280" spans="1:8" ht="75" x14ac:dyDescent="0.2">
      <c r="A280" s="281">
        <f t="shared" si="12"/>
        <v>1</v>
      </c>
      <c r="B280" s="282" t="str">
        <f t="shared" si="13"/>
        <v xml:space="preserve">  -  in PCR assay optimization and validation</v>
      </c>
      <c r="C280" s="283" t="s">
        <v>728</v>
      </c>
      <c r="D280" s="286" t="s">
        <v>866</v>
      </c>
      <c r="E280" s="174" t="s">
        <v>1313</v>
      </c>
      <c r="F280" s="174" t="s">
        <v>1614</v>
      </c>
      <c r="G280" s="303" t="s">
        <v>1049</v>
      </c>
      <c r="H280" s="303"/>
    </row>
    <row r="281" spans="1:8" ht="60" x14ac:dyDescent="0.2">
      <c r="A281" s="281">
        <f t="shared" si="12"/>
        <v>1</v>
      </c>
      <c r="B281" s="282" t="str">
        <f t="shared" si="13"/>
        <v xml:space="preserve">   - in assay data analysis</v>
      </c>
      <c r="C281" s="283" t="s">
        <v>727</v>
      </c>
      <c r="D281" s="286" t="s">
        <v>867</v>
      </c>
      <c r="E281" s="174" t="s">
        <v>1314</v>
      </c>
      <c r="F281" s="174" t="s">
        <v>1615</v>
      </c>
      <c r="G281" s="303" t="s">
        <v>1050</v>
      </c>
      <c r="H281" s="303"/>
    </row>
    <row r="282" spans="1:8" ht="135" x14ac:dyDescent="0.2">
      <c r="A282" s="281">
        <f t="shared" si="12"/>
        <v>1</v>
      </c>
      <c r="B282" s="282" t="str">
        <f t="shared" si="13"/>
        <v xml:space="preserve">   - in multiple sequence alignment for PCR performance troubleshooting</v>
      </c>
      <c r="C282" s="283" t="s">
        <v>787</v>
      </c>
      <c r="D282" s="286" t="s">
        <v>868</v>
      </c>
      <c r="E282" s="174" t="s">
        <v>1315</v>
      </c>
      <c r="F282" s="174" t="s">
        <v>1616</v>
      </c>
      <c r="G282" s="303" t="s">
        <v>1051</v>
      </c>
      <c r="H282" s="303"/>
    </row>
    <row r="283" spans="1:8" ht="45" x14ac:dyDescent="0.2">
      <c r="A283" s="281">
        <f t="shared" si="12"/>
        <v>1</v>
      </c>
      <c r="B283" s="282" t="str">
        <f t="shared" si="13"/>
        <v xml:space="preserve">   - in phylogenetic analyses</v>
      </c>
      <c r="C283" s="283" t="s">
        <v>786</v>
      </c>
      <c r="D283" s="286" t="s">
        <v>869</v>
      </c>
      <c r="E283" s="174" t="s">
        <v>1316</v>
      </c>
      <c r="F283" s="174" t="s">
        <v>1617</v>
      </c>
      <c r="G283" s="303" t="s">
        <v>1052</v>
      </c>
      <c r="H283" s="303"/>
    </row>
    <row r="284" spans="1:8" ht="105" x14ac:dyDescent="0.2">
      <c r="A284" s="281">
        <f t="shared" si="12"/>
        <v>1</v>
      </c>
      <c r="B284" s="282" t="str">
        <f t="shared" si="13"/>
        <v>Are the personnel trained in conducting serology assay optimization?</v>
      </c>
      <c r="C284" s="283" t="s">
        <v>961</v>
      </c>
      <c r="D284" s="286" t="s">
        <v>962</v>
      </c>
      <c r="E284" s="174" t="s">
        <v>1317</v>
      </c>
      <c r="F284" s="174" t="s">
        <v>1618</v>
      </c>
      <c r="G284" s="289" t="s">
        <v>1053</v>
      </c>
      <c r="H284" s="289"/>
    </row>
    <row r="285" spans="1:8" ht="90" x14ac:dyDescent="0.2">
      <c r="A285" s="281">
        <f t="shared" si="12"/>
        <v>1</v>
      </c>
      <c r="B285" s="282" t="str">
        <f t="shared" si="13"/>
        <v>Are there any type of periodical competency assessment of the personnel?</v>
      </c>
      <c r="C285" s="289" t="s">
        <v>703</v>
      </c>
      <c r="D285" s="286" t="s">
        <v>870</v>
      </c>
      <c r="E285" s="174" t="s">
        <v>1318</v>
      </c>
      <c r="F285" s="174" t="s">
        <v>1619</v>
      </c>
      <c r="G285" s="289" t="s">
        <v>1054</v>
      </c>
      <c r="H285" s="289"/>
    </row>
    <row r="286" spans="1:8" ht="60" x14ac:dyDescent="0.2">
      <c r="A286" s="281">
        <f t="shared" si="12"/>
        <v>1</v>
      </c>
      <c r="B286" s="282" t="str">
        <f t="shared" si="13"/>
        <v xml:space="preserve"> - in conducting a risk assessment</v>
      </c>
      <c r="C286" s="289" t="s">
        <v>718</v>
      </c>
      <c r="D286" s="286" t="s">
        <v>871</v>
      </c>
      <c r="E286" s="174" t="s">
        <v>1319</v>
      </c>
      <c r="F286" s="174" t="s">
        <v>1620</v>
      </c>
      <c r="G286" s="303" t="s">
        <v>1055</v>
      </c>
      <c r="H286" s="303"/>
    </row>
    <row r="287" spans="1:8" ht="75" x14ac:dyDescent="0.2">
      <c r="A287" s="281">
        <f t="shared" si="12"/>
        <v>1</v>
      </c>
      <c r="B287" s="282" t="str">
        <f t="shared" si="13"/>
        <v xml:space="preserve"> - in biosafety while sampling</v>
      </c>
      <c r="C287" s="289" t="s">
        <v>719</v>
      </c>
      <c r="D287" s="286" t="s">
        <v>872</v>
      </c>
      <c r="E287" s="174" t="s">
        <v>1320</v>
      </c>
      <c r="F287" s="174" t="s">
        <v>1621</v>
      </c>
      <c r="G287" s="303" t="s">
        <v>1056</v>
      </c>
      <c r="H287" s="303"/>
    </row>
    <row r="288" spans="1:8" ht="90" x14ac:dyDescent="0.2">
      <c r="A288" s="281">
        <f t="shared" si="12"/>
        <v>1</v>
      </c>
      <c r="B288" s="282" t="str">
        <f t="shared" si="13"/>
        <v xml:space="preserve"> - in biosafety while manipulating laboratory samples</v>
      </c>
      <c r="C288" s="289" t="s">
        <v>720</v>
      </c>
      <c r="D288" s="286" t="s">
        <v>873</v>
      </c>
      <c r="E288" s="174" t="s">
        <v>1321</v>
      </c>
      <c r="F288" s="174" t="s">
        <v>1622</v>
      </c>
      <c r="G288" s="303" t="s">
        <v>1057</v>
      </c>
      <c r="H288" s="303"/>
    </row>
    <row r="289" spans="1:8" ht="90" x14ac:dyDescent="0.2">
      <c r="A289" s="281">
        <f t="shared" si="12"/>
        <v>1</v>
      </c>
      <c r="B289" s="282" t="str">
        <f t="shared" si="13"/>
        <v>- in using disinfectants and procedures in disinfections</v>
      </c>
      <c r="C289" s="292" t="s">
        <v>721</v>
      </c>
      <c r="D289" s="274" t="s">
        <v>874</v>
      </c>
      <c r="E289" s="174" t="s">
        <v>1322</v>
      </c>
      <c r="F289" s="174" t="s">
        <v>1623</v>
      </c>
      <c r="G289" s="303" t="s">
        <v>1058</v>
      </c>
      <c r="H289" s="303"/>
    </row>
    <row r="290" spans="1:8" ht="135" x14ac:dyDescent="0.2">
      <c r="A290" s="281">
        <f t="shared" si="12"/>
        <v>1</v>
      </c>
      <c r="B290" s="282" t="str">
        <f t="shared" si="13"/>
        <v>- in proper waste management (handling hazardous and non hazardous wastes)</v>
      </c>
      <c r="C290" s="292" t="s">
        <v>722</v>
      </c>
      <c r="D290" s="274" t="s">
        <v>875</v>
      </c>
      <c r="E290" s="174" t="s">
        <v>1323</v>
      </c>
      <c r="F290" s="174" t="s">
        <v>1624</v>
      </c>
      <c r="G290" s="303" t="s">
        <v>1059</v>
      </c>
      <c r="H290" s="303"/>
    </row>
    <row r="291" spans="1:8" ht="75" x14ac:dyDescent="0.2">
      <c r="A291" s="281">
        <f t="shared" si="12"/>
        <v>1</v>
      </c>
      <c r="B291" s="282" t="str">
        <f t="shared" si="13"/>
        <v>- in biological spill clean up</v>
      </c>
      <c r="C291" s="292" t="s">
        <v>723</v>
      </c>
      <c r="D291" s="286" t="s">
        <v>876</v>
      </c>
      <c r="E291" s="305" t="s">
        <v>1324</v>
      </c>
      <c r="F291" s="305" t="s">
        <v>1625</v>
      </c>
      <c r="G291" s="303" t="s">
        <v>1060</v>
      </c>
      <c r="H291" s="303"/>
    </row>
    <row r="292" spans="1:8" ht="45" x14ac:dyDescent="0.2">
      <c r="A292" s="281">
        <f t="shared" si="12"/>
        <v>1</v>
      </c>
      <c r="B292" s="282" t="str">
        <f t="shared" si="13"/>
        <v>Disinfection and waste management</v>
      </c>
      <c r="C292" s="274" t="s">
        <v>711</v>
      </c>
      <c r="D292" s="286" t="s">
        <v>877</v>
      </c>
      <c r="E292" s="305" t="s">
        <v>1325</v>
      </c>
      <c r="F292" s="305" t="s">
        <v>1626</v>
      </c>
      <c r="G292" s="289" t="s">
        <v>1061</v>
      </c>
      <c r="H292" s="289"/>
    </row>
    <row r="293" spans="1:8" ht="120" x14ac:dyDescent="0.2">
      <c r="A293" s="281">
        <f t="shared" si="12"/>
        <v>1</v>
      </c>
      <c r="B293" s="282" t="str">
        <f t="shared" si="13"/>
        <v>Are disinfection and decontamination procedures implemented?</v>
      </c>
      <c r="C293" s="274" t="s">
        <v>799</v>
      </c>
      <c r="D293" s="286" t="s">
        <v>341</v>
      </c>
      <c r="E293" s="305" t="s">
        <v>1326</v>
      </c>
      <c r="F293" s="305" t="s">
        <v>1627</v>
      </c>
      <c r="G293" s="289" t="s">
        <v>1062</v>
      </c>
      <c r="H293" s="289"/>
    </row>
    <row r="294" spans="1:8" ht="105" x14ac:dyDescent="0.2">
      <c r="A294" s="281">
        <f t="shared" si="12"/>
        <v>1</v>
      </c>
      <c r="B294" s="282" t="str">
        <f t="shared" si="13"/>
        <v>Is there enough disinfectants available for use at any time?</v>
      </c>
      <c r="C294" s="274" t="s">
        <v>791</v>
      </c>
      <c r="D294" s="286" t="s">
        <v>878</v>
      </c>
      <c r="E294" s="305" t="s">
        <v>1327</v>
      </c>
      <c r="F294" s="305" t="s">
        <v>1628</v>
      </c>
      <c r="G294" s="289" t="s">
        <v>1063</v>
      </c>
      <c r="H294" s="289"/>
    </row>
    <row r="295" spans="1:8" ht="105" x14ac:dyDescent="0.2">
      <c r="A295" s="281">
        <f t="shared" si="12"/>
        <v>1</v>
      </c>
      <c r="B295" s="282" t="str">
        <f t="shared" si="13"/>
        <v>Are waste management procedures implemented effectively?</v>
      </c>
      <c r="C295" s="274" t="s">
        <v>12</v>
      </c>
      <c r="D295" s="286" t="s">
        <v>342</v>
      </c>
      <c r="E295" s="305" t="s">
        <v>1328</v>
      </c>
      <c r="F295" s="305" t="s">
        <v>1629</v>
      </c>
      <c r="G295" s="289" t="s">
        <v>1064</v>
      </c>
      <c r="H295" s="289"/>
    </row>
    <row r="296" spans="1:8" ht="105" x14ac:dyDescent="0.2">
      <c r="A296" s="281">
        <f t="shared" si="12"/>
        <v>1</v>
      </c>
      <c r="B296" s="282" t="str">
        <f t="shared" si="13"/>
        <v>Is there adequate separate disposals for infectious and non-infectious wastes?</v>
      </c>
      <c r="C296" s="274" t="s">
        <v>729</v>
      </c>
      <c r="D296" s="286" t="s">
        <v>879</v>
      </c>
      <c r="E296" s="305" t="s">
        <v>1329</v>
      </c>
      <c r="F296" s="305" t="s">
        <v>1630</v>
      </c>
      <c r="G296" s="289" t="s">
        <v>1065</v>
      </c>
      <c r="H296" s="289"/>
    </row>
    <row r="297" spans="1:8" ht="75" x14ac:dyDescent="0.2">
      <c r="A297" s="281">
        <f t="shared" si="12"/>
        <v>1</v>
      </c>
      <c r="B297" s="282" t="str">
        <f t="shared" si="13"/>
        <v>Is there dedicated waste for used solvents?</v>
      </c>
      <c r="C297" s="274" t="s">
        <v>774</v>
      </c>
      <c r="D297" s="286" t="s">
        <v>880</v>
      </c>
      <c r="E297" s="305" t="s">
        <v>1330</v>
      </c>
      <c r="F297" s="305" t="s">
        <v>1631</v>
      </c>
      <c r="G297" s="289" t="s">
        <v>1066</v>
      </c>
      <c r="H297" s="289"/>
    </row>
    <row r="298" spans="1:8" ht="30" x14ac:dyDescent="0.2">
      <c r="A298" s="281">
        <f t="shared" si="12"/>
        <v>1</v>
      </c>
      <c r="B298" s="282" t="str">
        <f t="shared" si="13"/>
        <v>Safety conditions</v>
      </c>
      <c r="C298" s="274" t="s">
        <v>704</v>
      </c>
      <c r="D298" s="286" t="s">
        <v>881</v>
      </c>
      <c r="E298" s="305" t="s">
        <v>1331</v>
      </c>
      <c r="F298" s="305" t="s">
        <v>1632</v>
      </c>
      <c r="G298" s="289" t="s">
        <v>1067</v>
      </c>
      <c r="H298" s="289"/>
    </row>
    <row r="299" spans="1:8" ht="105" x14ac:dyDescent="0.2">
      <c r="A299" s="281">
        <f t="shared" si="12"/>
        <v>1</v>
      </c>
      <c r="B299" s="282" t="str">
        <f t="shared" si="13"/>
        <v>Do rooms have different sinks for handwashing only? (one per unit)</v>
      </c>
      <c r="C299" s="274" t="s">
        <v>730</v>
      </c>
      <c r="D299" s="286" t="s">
        <v>882</v>
      </c>
      <c r="E299" s="305" t="s">
        <v>1332</v>
      </c>
      <c r="F299" s="305" t="s">
        <v>1633</v>
      </c>
      <c r="G299" s="289" t="s">
        <v>1068</v>
      </c>
      <c r="H299" s="289"/>
    </row>
    <row r="300" spans="1:8" ht="150" x14ac:dyDescent="0.2">
      <c r="A300" s="281">
        <f t="shared" si="12"/>
        <v>1</v>
      </c>
      <c r="B300" s="282" t="str">
        <f t="shared" si="13"/>
        <v>Do you use biosafety cabinets to manipulate samples producing potential dangerous aerosols?</v>
      </c>
      <c r="C300" s="274" t="s">
        <v>705</v>
      </c>
      <c r="D300" s="286" t="s">
        <v>883</v>
      </c>
      <c r="E300" s="305" t="s">
        <v>1333</v>
      </c>
      <c r="F300" s="305" t="s">
        <v>1634</v>
      </c>
      <c r="G300" s="289" t="s">
        <v>1069</v>
      </c>
      <c r="H300" s="289"/>
    </row>
    <row r="301" spans="1:8" ht="165" x14ac:dyDescent="0.2">
      <c r="A301" s="281">
        <f t="shared" si="12"/>
        <v>1</v>
      </c>
      <c r="B301" s="282" t="str">
        <f t="shared" si="13"/>
        <v>Has the biosafety cabinet been checked to see if it is installed, calibrated and functions correctly?</v>
      </c>
      <c r="C301" s="274" t="s">
        <v>749</v>
      </c>
      <c r="D301" s="286" t="s">
        <v>884</v>
      </c>
      <c r="E301" s="305" t="s">
        <v>1334</v>
      </c>
      <c r="F301" s="305" t="s">
        <v>1635</v>
      </c>
      <c r="G301" s="289" t="s">
        <v>1070</v>
      </c>
      <c r="H301" s="289"/>
    </row>
    <row r="302" spans="1:8" ht="150" x14ac:dyDescent="0.2">
      <c r="A302" s="281">
        <f t="shared" si="12"/>
        <v>1</v>
      </c>
      <c r="B302" s="282" t="str">
        <f t="shared" si="13"/>
        <v xml:space="preserve">Do you have a biohazard sign indicated on the doors of the rooms where microorganisms are handled? </v>
      </c>
      <c r="C302" s="274" t="s">
        <v>706</v>
      </c>
      <c r="D302" s="286" t="s">
        <v>885</v>
      </c>
      <c r="E302" s="305" t="s">
        <v>1335</v>
      </c>
      <c r="F302" s="305" t="s">
        <v>1636</v>
      </c>
      <c r="G302" s="289" t="s">
        <v>1071</v>
      </c>
      <c r="H302" s="289"/>
    </row>
    <row r="303" spans="1:8" ht="150" x14ac:dyDescent="0.2">
      <c r="A303" s="281">
        <f t="shared" si="12"/>
        <v>1</v>
      </c>
      <c r="B303" s="282" t="str">
        <f t="shared" si="13"/>
        <v>Where are labcoats and laboratory linens washed? (1 outside laundry service, 2  lab, 3 home)</v>
      </c>
      <c r="C303" s="274" t="s">
        <v>775</v>
      </c>
      <c r="D303" s="286" t="s">
        <v>886</v>
      </c>
      <c r="E303" s="305" t="s">
        <v>1336</v>
      </c>
      <c r="F303" s="305" t="s">
        <v>1637</v>
      </c>
      <c r="G303" s="289" t="s">
        <v>1072</v>
      </c>
      <c r="H303" s="289"/>
    </row>
    <row r="304" spans="1:8" ht="165" x14ac:dyDescent="0.2">
      <c r="A304" s="281">
        <f t="shared" si="12"/>
        <v>1</v>
      </c>
      <c r="B304" s="282" t="str">
        <f t="shared" si="13"/>
        <v>Are there door entry locks with security measures that prevent non relevant staff or visitors to enter the laboratory?</v>
      </c>
      <c r="C304" s="274" t="s">
        <v>790</v>
      </c>
      <c r="D304" s="286" t="s">
        <v>964</v>
      </c>
      <c r="E304" s="305" t="s">
        <v>1337</v>
      </c>
      <c r="F304" s="305" t="s">
        <v>1638</v>
      </c>
      <c r="G304" s="289" t="s">
        <v>1073</v>
      </c>
      <c r="H304" s="289"/>
    </row>
    <row r="305" spans="1:8" ht="135" x14ac:dyDescent="0.2">
      <c r="A305" s="281">
        <f t="shared" si="12"/>
        <v>1</v>
      </c>
      <c r="B305" s="282" t="str">
        <f t="shared" si="13"/>
        <v>Are there locks on the freezers where primary specimens and aliquots are stored?</v>
      </c>
      <c r="C305" s="274" t="s">
        <v>782</v>
      </c>
      <c r="D305" s="286" t="s">
        <v>966</v>
      </c>
      <c r="E305" s="305" t="s">
        <v>1338</v>
      </c>
      <c r="F305" s="305" t="s">
        <v>1639</v>
      </c>
      <c r="G305" s="289" t="s">
        <v>1074</v>
      </c>
      <c r="H305" s="289"/>
    </row>
    <row r="306" spans="1:8" ht="120" x14ac:dyDescent="0.2">
      <c r="A306" s="281">
        <f t="shared" si="12"/>
        <v>1</v>
      </c>
      <c r="B306" s="282" t="str">
        <f t="shared" si="13"/>
        <v>Use of safety equipment (PPE) and Biosafety behaviour</v>
      </c>
      <c r="C306" s="274" t="s">
        <v>709</v>
      </c>
      <c r="D306" s="286" t="s">
        <v>965</v>
      </c>
      <c r="E306" s="305" t="s">
        <v>1339</v>
      </c>
      <c r="F306" s="305" t="s">
        <v>1640</v>
      </c>
      <c r="G306" s="289" t="s">
        <v>1075</v>
      </c>
      <c r="H306" s="289"/>
    </row>
    <row r="307" spans="1:8" ht="105" x14ac:dyDescent="0.2">
      <c r="A307" s="281">
        <f t="shared" si="12"/>
        <v>1</v>
      </c>
      <c r="B307" s="282" t="str">
        <f t="shared" si="13"/>
        <v>Does the laboratory staff use adequate PPE while working in the laboratory?</v>
      </c>
      <c r="C307" s="274" t="s">
        <v>776</v>
      </c>
      <c r="D307" s="286" t="s">
        <v>967</v>
      </c>
      <c r="E307" s="305" t="s">
        <v>1340</v>
      </c>
      <c r="F307" s="305" t="s">
        <v>1641</v>
      </c>
      <c r="G307" s="289" t="s">
        <v>1076</v>
      </c>
      <c r="H307" s="289"/>
    </row>
    <row r="308" spans="1:8" ht="255" x14ac:dyDescent="0.2">
      <c r="A308" s="281">
        <f t="shared" si="12"/>
        <v>1</v>
      </c>
      <c r="B308" s="282" t="str">
        <f t="shared" si="13"/>
        <v>Do staff adhere to basic biosafety behaviours (PPE not worn outside lab areas, no eating or drinking within lab, no open-toed footwear, etc.)</v>
      </c>
      <c r="C308" s="274" t="s">
        <v>710</v>
      </c>
      <c r="D308" s="286" t="s">
        <v>968</v>
      </c>
      <c r="E308" s="305" t="s">
        <v>1341</v>
      </c>
      <c r="F308" s="305" t="s">
        <v>1642</v>
      </c>
      <c r="G308" s="289" t="s">
        <v>1077</v>
      </c>
      <c r="H308" s="289"/>
    </row>
    <row r="309" spans="1:8" ht="120" x14ac:dyDescent="0.2">
      <c r="A309" s="281">
        <f t="shared" si="12"/>
        <v>1</v>
      </c>
      <c r="B309" s="282" t="str">
        <f t="shared" si="13"/>
        <v>Are there dedicated PPE for each PCR area (extraction, mastermix, and amplification)?</v>
      </c>
      <c r="C309" s="274" t="s">
        <v>736</v>
      </c>
      <c r="D309" s="286" t="s">
        <v>969</v>
      </c>
      <c r="E309" s="305" t="s">
        <v>1342</v>
      </c>
      <c r="F309" s="305" t="s">
        <v>1643</v>
      </c>
      <c r="G309" s="289" t="s">
        <v>1150</v>
      </c>
      <c r="H309" s="289"/>
    </row>
    <row r="310" spans="1:8" ht="45" x14ac:dyDescent="0.2">
      <c r="A310" s="281">
        <f t="shared" si="12"/>
        <v>1</v>
      </c>
      <c r="B310" s="282" t="str">
        <f t="shared" si="13"/>
        <v>Staff health services</v>
      </c>
      <c r="C310" s="274" t="s">
        <v>707</v>
      </c>
      <c r="D310" s="286" t="s">
        <v>887</v>
      </c>
      <c r="E310" s="305" t="s">
        <v>1343</v>
      </c>
      <c r="F310" s="305" t="s">
        <v>1644</v>
      </c>
      <c r="G310" s="289" t="s">
        <v>1078</v>
      </c>
      <c r="H310" s="289"/>
    </row>
    <row r="311" spans="1:8" ht="90" x14ac:dyDescent="0.2">
      <c r="A311" s="281">
        <f t="shared" si="12"/>
        <v>1</v>
      </c>
      <c r="B311" s="282" t="str">
        <f t="shared" si="13"/>
        <v>Does your staff have access to occupational health services?</v>
      </c>
      <c r="C311" s="274" t="s">
        <v>708</v>
      </c>
      <c r="D311" s="286" t="s">
        <v>888</v>
      </c>
      <c r="E311" s="305" t="s">
        <v>1344</v>
      </c>
      <c r="F311" s="305" t="s">
        <v>1645</v>
      </c>
      <c r="G311" s="289" t="s">
        <v>1079</v>
      </c>
      <c r="H311" s="289"/>
    </row>
    <row r="312" spans="1:8" ht="120" x14ac:dyDescent="0.2">
      <c r="A312" s="281">
        <f t="shared" si="12"/>
        <v>1</v>
      </c>
      <c r="B312" s="282" t="str">
        <f t="shared" si="13"/>
        <v>Does your staff follow a regular testing for SARS-CoV-2 as health workers</v>
      </c>
      <c r="C312" s="274" t="s">
        <v>1739</v>
      </c>
      <c r="D312" s="286" t="s">
        <v>1740</v>
      </c>
      <c r="E312" s="305" t="s">
        <v>1741</v>
      </c>
      <c r="F312" s="305" t="s">
        <v>1742</v>
      </c>
      <c r="G312" s="289" t="s">
        <v>1743</v>
      </c>
      <c r="H312" s="289"/>
    </row>
    <row r="313" spans="1:8" ht="45" x14ac:dyDescent="0.2">
      <c r="A313" s="281">
        <f t="shared" si="12"/>
        <v>1</v>
      </c>
      <c r="B313" s="282" t="str">
        <f t="shared" si="13"/>
        <v xml:space="preserve">   - Handwashing?</v>
      </c>
      <c r="C313" s="285" t="s">
        <v>737</v>
      </c>
      <c r="D313" s="285" t="s">
        <v>889</v>
      </c>
      <c r="E313" s="305" t="s">
        <v>1345</v>
      </c>
      <c r="F313" s="305" t="s">
        <v>1646</v>
      </c>
      <c r="G313" s="303" t="s">
        <v>1080</v>
      </c>
      <c r="H313" s="303"/>
    </row>
    <row r="314" spans="1:8" ht="75" x14ac:dyDescent="0.2">
      <c r="A314" s="281">
        <f t="shared" si="12"/>
        <v>1</v>
      </c>
      <c r="B314" s="282" t="str">
        <f t="shared" si="13"/>
        <v xml:space="preserve">   - Personnal Protective Equipment (PPE)</v>
      </c>
      <c r="C314" s="285" t="s">
        <v>745</v>
      </c>
      <c r="D314" s="285" t="s">
        <v>890</v>
      </c>
      <c r="E314" s="305" t="s">
        <v>1346</v>
      </c>
      <c r="F314" s="305" t="s">
        <v>1647</v>
      </c>
      <c r="G314" s="303" t="s">
        <v>1081</v>
      </c>
      <c r="H314" s="303"/>
    </row>
    <row r="315" spans="1:8" ht="60" x14ac:dyDescent="0.2">
      <c r="A315" s="281">
        <f t="shared" si="12"/>
        <v>1</v>
      </c>
      <c r="B315" s="282" t="str">
        <f t="shared" si="13"/>
        <v xml:space="preserve">   - Disinfection of contaminated materials?</v>
      </c>
      <c r="C315" s="285" t="s">
        <v>738</v>
      </c>
      <c r="D315" s="285" t="s">
        <v>891</v>
      </c>
      <c r="E315" s="305" t="s">
        <v>1347</v>
      </c>
      <c r="F315" s="305" t="s">
        <v>1648</v>
      </c>
      <c r="G315" s="303" t="s">
        <v>1082</v>
      </c>
      <c r="H315" s="303"/>
    </row>
    <row r="316" spans="1:8" ht="45" x14ac:dyDescent="0.2">
      <c r="A316" s="281">
        <f t="shared" si="12"/>
        <v>1</v>
      </c>
      <c r="B316" s="282" t="str">
        <f t="shared" si="13"/>
        <v xml:space="preserve">   - Sterilisation?</v>
      </c>
      <c r="C316" s="285" t="s">
        <v>739</v>
      </c>
      <c r="D316" s="285" t="s">
        <v>892</v>
      </c>
      <c r="E316" s="305" t="s">
        <v>1348</v>
      </c>
      <c r="F316" s="305" t="s">
        <v>1649</v>
      </c>
      <c r="G316" s="303" t="s">
        <v>1083</v>
      </c>
      <c r="H316" s="303"/>
    </row>
    <row r="317" spans="1:8" ht="60" x14ac:dyDescent="0.2">
      <c r="A317" s="281">
        <f t="shared" si="12"/>
        <v>1</v>
      </c>
      <c r="B317" s="282" t="str">
        <f t="shared" si="13"/>
        <v xml:space="preserve">   - Glassware and equipment washing?</v>
      </c>
      <c r="C317" s="285" t="s">
        <v>740</v>
      </c>
      <c r="D317" s="285" t="s">
        <v>893</v>
      </c>
      <c r="E317" s="305" t="s">
        <v>1349</v>
      </c>
      <c r="F317" s="305" t="s">
        <v>1650</v>
      </c>
      <c r="G317" s="303" t="s">
        <v>1084</v>
      </c>
      <c r="H317" s="303"/>
    </row>
    <row r="318" spans="1:8" ht="45" x14ac:dyDescent="0.2">
      <c r="A318" s="281">
        <f t="shared" si="12"/>
        <v>1</v>
      </c>
      <c r="B318" s="282" t="str">
        <f t="shared" si="13"/>
        <v xml:space="preserve">   - Waste disposal?</v>
      </c>
      <c r="C318" s="285" t="s">
        <v>716</v>
      </c>
      <c r="D318" s="285" t="s">
        <v>894</v>
      </c>
      <c r="E318" s="305" t="s">
        <v>1350</v>
      </c>
      <c r="F318" s="305" t="s">
        <v>1651</v>
      </c>
      <c r="G318" s="303" t="s">
        <v>1085</v>
      </c>
      <c r="H318" s="303"/>
    </row>
    <row r="319" spans="1:8" ht="45" x14ac:dyDescent="0.2">
      <c r="A319" s="281">
        <f t="shared" si="12"/>
        <v>1</v>
      </c>
      <c r="B319" s="282" t="str">
        <f t="shared" si="13"/>
        <v xml:space="preserve">   - Laboratory cleaning?</v>
      </c>
      <c r="C319" s="285" t="s">
        <v>741</v>
      </c>
      <c r="D319" s="285" t="s">
        <v>895</v>
      </c>
      <c r="E319" s="305" t="s">
        <v>1351</v>
      </c>
      <c r="F319" s="305" t="s">
        <v>1652</v>
      </c>
      <c r="G319" s="303" t="s">
        <v>1086</v>
      </c>
      <c r="H319" s="303"/>
    </row>
    <row r="320" spans="1:8" ht="105" x14ac:dyDescent="0.2">
      <c r="A320" s="281">
        <f t="shared" si="12"/>
        <v>1</v>
      </c>
      <c r="B320" s="282" t="str">
        <f t="shared" si="13"/>
        <v xml:space="preserve">   - Storage and destroy hazard sample?</v>
      </c>
      <c r="C320" s="285" t="s">
        <v>742</v>
      </c>
      <c r="D320" s="293" t="s">
        <v>896</v>
      </c>
      <c r="E320" s="305" t="s">
        <v>1352</v>
      </c>
      <c r="F320" s="305" t="s">
        <v>1653</v>
      </c>
      <c r="G320" s="303" t="s">
        <v>1087</v>
      </c>
      <c r="H320" s="303"/>
    </row>
    <row r="321" spans="1:8" ht="30" x14ac:dyDescent="0.2">
      <c r="A321" s="281">
        <f t="shared" si="12"/>
        <v>1</v>
      </c>
      <c r="B321" s="282" t="str">
        <f t="shared" si="13"/>
        <v xml:space="preserve">   - Spillage?</v>
      </c>
      <c r="C321" s="285" t="s">
        <v>746</v>
      </c>
      <c r="D321" s="293" t="s">
        <v>897</v>
      </c>
      <c r="E321" s="305" t="s">
        <v>1353</v>
      </c>
      <c r="F321" s="305" t="s">
        <v>1654</v>
      </c>
      <c r="G321" s="303" t="s">
        <v>1088</v>
      </c>
      <c r="H321" s="303"/>
    </row>
    <row r="322" spans="1:8" ht="45" x14ac:dyDescent="0.2">
      <c r="A322" s="281">
        <f t="shared" si="12"/>
        <v>1</v>
      </c>
      <c r="B322" s="282" t="str">
        <f t="shared" si="13"/>
        <v xml:space="preserve">   - Laboratory related injury?</v>
      </c>
      <c r="C322" s="285" t="s">
        <v>743</v>
      </c>
      <c r="D322" s="285" t="s">
        <v>898</v>
      </c>
      <c r="E322" s="305" t="s">
        <v>1354</v>
      </c>
      <c r="F322" s="305" t="s">
        <v>1655</v>
      </c>
      <c r="G322" s="303" t="s">
        <v>1089</v>
      </c>
      <c r="H322" s="303"/>
    </row>
    <row r="323" spans="1:8" ht="60" x14ac:dyDescent="0.2">
      <c r="A323" s="281">
        <f t="shared" si="12"/>
        <v>1</v>
      </c>
      <c r="B323" s="282" t="str">
        <f t="shared" si="13"/>
        <v xml:space="preserve">   - Fire emergency?</v>
      </c>
      <c r="C323" s="285" t="s">
        <v>744</v>
      </c>
      <c r="D323" s="285" t="s">
        <v>899</v>
      </c>
      <c r="E323" s="305" t="s">
        <v>1355</v>
      </c>
      <c r="F323" s="305" t="s">
        <v>1656</v>
      </c>
      <c r="G323" s="303" t="s">
        <v>1090</v>
      </c>
      <c r="H323" s="303"/>
    </row>
    <row r="324" spans="1:8" ht="285" x14ac:dyDescent="0.2">
      <c r="A324" s="281">
        <f t="shared" si="12"/>
        <v>1</v>
      </c>
      <c r="B324" s="282" t="str">
        <f t="shared" si="13"/>
        <v>Are specimen handling and SARS-CoV-2 testing procedures (RNA extraction, RT-PCR, serology, etc.) written and readily available to staff, as relevant?</v>
      </c>
      <c r="C324" s="274" t="s">
        <v>1744</v>
      </c>
      <c r="D324" s="285" t="s">
        <v>1869</v>
      </c>
      <c r="E324" s="305" t="s">
        <v>1745</v>
      </c>
      <c r="F324" s="305" t="s">
        <v>1854</v>
      </c>
      <c r="G324" s="289" t="s">
        <v>1772</v>
      </c>
      <c r="H324" s="289"/>
    </row>
    <row r="325" spans="1:8" ht="315" x14ac:dyDescent="0.2">
      <c r="A325" s="281">
        <f t="shared" si="12"/>
        <v>1</v>
      </c>
      <c r="B325" s="282" t="str">
        <f t="shared" si="13"/>
        <v>Are current versions of published standards and other similar documents in use in the laboratory for SARS-CoV-2 testing available (e.g. norms, guidelines, instrument manuals, test kit inserts etc.)?</v>
      </c>
      <c r="C325" s="274" t="s">
        <v>1773</v>
      </c>
      <c r="D325" s="286" t="s">
        <v>1774</v>
      </c>
      <c r="E325" s="305" t="s">
        <v>1775</v>
      </c>
      <c r="F325" s="305" t="s">
        <v>1776</v>
      </c>
      <c r="G325" s="289" t="s">
        <v>1777</v>
      </c>
      <c r="H325" s="289"/>
    </row>
    <row r="326" spans="1:8" ht="120" x14ac:dyDescent="0.2">
      <c r="A326" s="281">
        <f t="shared" ref="A326:A374" si="14">A$5</f>
        <v>1</v>
      </c>
      <c r="B326" s="282" t="str">
        <f t="shared" ref="B326:B374" si="15">IF(A326=6,H326,IF(A326=5,G326,IF(A326=4,F326,IF(A326=3,E326,IF(A326=2,D326,C326)))))</f>
        <v>Are procedures in place to report SARS-CoV-2 testing results?</v>
      </c>
      <c r="C326" s="274" t="s">
        <v>1778</v>
      </c>
      <c r="D326" s="286" t="s">
        <v>1779</v>
      </c>
      <c r="E326" s="305" t="s">
        <v>1780</v>
      </c>
      <c r="F326" s="305" t="s">
        <v>1781</v>
      </c>
      <c r="G326" s="289" t="s">
        <v>1782</v>
      </c>
      <c r="H326" s="289"/>
    </row>
    <row r="327" spans="1:8" ht="195" x14ac:dyDescent="0.2">
      <c r="A327" s="281">
        <f t="shared" si="14"/>
        <v>1</v>
      </c>
      <c r="B327" s="282" t="str">
        <f t="shared" si="15"/>
        <v>Has a risk assessment related to the procedures undertaken for SARS-CoV-2 testing in the laboratory been performed and documented?</v>
      </c>
      <c r="C327" s="274" t="s">
        <v>1783</v>
      </c>
      <c r="D327" s="286" t="s">
        <v>1870</v>
      </c>
      <c r="E327" s="305" t="s">
        <v>1784</v>
      </c>
      <c r="F327" s="305" t="s">
        <v>1855</v>
      </c>
      <c r="G327" s="289" t="s">
        <v>1785</v>
      </c>
      <c r="H327" s="289"/>
    </row>
    <row r="328" spans="1:8" ht="180" x14ac:dyDescent="0.2">
      <c r="A328" s="281">
        <f t="shared" si="14"/>
        <v>1</v>
      </c>
      <c r="B328" s="282" t="str">
        <f t="shared" si="15"/>
        <v>Are written biosafety procedures related to the handling and management of specimens tested for SARS-CoV-2 available?</v>
      </c>
      <c r="C328" s="274" t="s">
        <v>1842</v>
      </c>
      <c r="D328" s="286" t="s">
        <v>1843</v>
      </c>
      <c r="E328" s="305" t="s">
        <v>1844</v>
      </c>
      <c r="F328" s="305" t="s">
        <v>1845</v>
      </c>
      <c r="G328" s="289" t="s">
        <v>1846</v>
      </c>
      <c r="H328" s="289"/>
    </row>
    <row r="329" spans="1:8" ht="59.25" customHeight="1" x14ac:dyDescent="0.2">
      <c r="A329" s="281">
        <f t="shared" si="14"/>
        <v>1</v>
      </c>
      <c r="B329" s="282" t="str">
        <f t="shared" si="15"/>
        <v>Are appropriate PPE for the handling and testing of specimens for SARS-CoV-2 available?</v>
      </c>
      <c r="C329" s="274" t="s">
        <v>1717</v>
      </c>
      <c r="D329" s="286" t="s">
        <v>1718</v>
      </c>
      <c r="E329" s="305" t="s">
        <v>1719</v>
      </c>
      <c r="F329" s="305" t="s">
        <v>1720</v>
      </c>
      <c r="G329" s="289" t="s">
        <v>1724</v>
      </c>
      <c r="H329" s="289"/>
    </row>
    <row r="330" spans="1:8" ht="59.25" customHeight="1" x14ac:dyDescent="0.2">
      <c r="A330" s="281">
        <f t="shared" si="14"/>
        <v>1</v>
      </c>
      <c r="B330" s="282" t="str">
        <f t="shared" si="15"/>
        <v>Are personnel trained in running SARS-CoV-2 testing?</v>
      </c>
      <c r="C330" s="274" t="s">
        <v>1847</v>
      </c>
      <c r="D330" s="286" t="s">
        <v>1871</v>
      </c>
      <c r="E330" s="305" t="s">
        <v>1848</v>
      </c>
      <c r="F330" s="305" t="s">
        <v>1849</v>
      </c>
      <c r="G330" s="289" t="s">
        <v>1850</v>
      </c>
      <c r="H330" s="289"/>
    </row>
    <row r="331" spans="1:8" ht="90" x14ac:dyDescent="0.2">
      <c r="A331" s="281">
        <f t="shared" si="14"/>
        <v>1</v>
      </c>
      <c r="B331" s="282" t="str">
        <f t="shared" si="15"/>
        <v xml:space="preserve">   If yes, with which technique and on which platform? </v>
      </c>
      <c r="C331" s="274" t="s">
        <v>803</v>
      </c>
      <c r="D331" s="286" t="s">
        <v>900</v>
      </c>
      <c r="E331" s="305" t="s">
        <v>1356</v>
      </c>
      <c r="F331" s="305" t="s">
        <v>1657</v>
      </c>
      <c r="G331" s="289" t="s">
        <v>1091</v>
      </c>
      <c r="H331" s="289"/>
    </row>
    <row r="332" spans="1:8" ht="120" x14ac:dyDescent="0.2">
      <c r="A332" s="281">
        <f t="shared" si="14"/>
        <v>1</v>
      </c>
      <c r="B332" s="282" t="str">
        <f t="shared" si="15"/>
        <v>Is laboratory staff available and competent to perform testing undertaking the following?</v>
      </c>
      <c r="C332" s="274" t="s">
        <v>804</v>
      </c>
      <c r="D332" s="286" t="s">
        <v>901</v>
      </c>
      <c r="E332" s="174" t="s">
        <v>1357</v>
      </c>
      <c r="F332" s="174" t="s">
        <v>1658</v>
      </c>
      <c r="G332" s="289" t="s">
        <v>1092</v>
      </c>
      <c r="H332" s="289"/>
    </row>
    <row r="333" spans="1:8" ht="120" x14ac:dyDescent="0.2">
      <c r="A333" s="281">
        <f t="shared" si="14"/>
        <v>1</v>
      </c>
      <c r="B333" s="282" t="str">
        <f t="shared" si="15"/>
        <v>Is the laboratory's equipment appropriate to perform testing undertaking the following?</v>
      </c>
      <c r="C333" s="283" t="s">
        <v>805</v>
      </c>
      <c r="D333" s="286" t="s">
        <v>902</v>
      </c>
      <c r="E333" s="174" t="s">
        <v>1358</v>
      </c>
      <c r="F333" s="174" t="s">
        <v>1659</v>
      </c>
      <c r="G333" s="289" t="s">
        <v>1093</v>
      </c>
      <c r="H333" s="289"/>
    </row>
    <row r="334" spans="1:8" ht="120" x14ac:dyDescent="0.2">
      <c r="A334" s="281">
        <f t="shared" si="14"/>
        <v>1</v>
      </c>
      <c r="B334" s="282" t="str">
        <f t="shared" si="15"/>
        <v>Is equipment used for SARS-CoV-2 testing adequately maintained?</v>
      </c>
      <c r="C334" s="274" t="s">
        <v>1786</v>
      </c>
      <c r="D334" s="286" t="s">
        <v>1787</v>
      </c>
      <c r="E334" s="174" t="s">
        <v>1788</v>
      </c>
      <c r="F334" s="174" t="s">
        <v>1856</v>
      </c>
      <c r="G334" s="289" t="s">
        <v>1789</v>
      </c>
      <c r="H334" s="289"/>
    </row>
    <row r="335" spans="1:8" ht="195" x14ac:dyDescent="0.2">
      <c r="A335" s="281">
        <f t="shared" si="14"/>
        <v>1</v>
      </c>
      <c r="B335" s="282" t="str">
        <f t="shared" si="15"/>
        <v>Is a validated biological safety cabinet (BSC) available to perform the initial processing of the specimens (before virus inactivation)?</v>
      </c>
      <c r="C335" s="274" t="s">
        <v>806</v>
      </c>
      <c r="D335" s="286" t="s">
        <v>903</v>
      </c>
      <c r="E335" s="174" t="s">
        <v>1359</v>
      </c>
      <c r="F335" s="174" t="s">
        <v>1660</v>
      </c>
      <c r="G335" s="289" t="s">
        <v>1094</v>
      </c>
      <c r="H335" s="289"/>
    </row>
    <row r="336" spans="1:8" ht="120" x14ac:dyDescent="0.2">
      <c r="A336" s="281">
        <f t="shared" si="14"/>
        <v>1</v>
      </c>
      <c r="B336" s="282" t="str">
        <f t="shared" si="15"/>
        <v>Are the necessary reagents for SARS-CoV-2 testing available?</v>
      </c>
      <c r="C336" s="274" t="s">
        <v>1746</v>
      </c>
      <c r="D336" s="286" t="s">
        <v>1790</v>
      </c>
      <c r="E336" s="174" t="s">
        <v>1748</v>
      </c>
      <c r="F336" s="174" t="s">
        <v>1857</v>
      </c>
      <c r="G336" s="289" t="s">
        <v>1791</v>
      </c>
      <c r="H336" s="289"/>
    </row>
    <row r="337" spans="1:8" ht="135" x14ac:dyDescent="0.2">
      <c r="A337" s="281">
        <f t="shared" si="14"/>
        <v>1</v>
      </c>
      <c r="B337" s="282" t="str">
        <f t="shared" si="15"/>
        <v>Are the reagents required for SARS-CoV-2 testing in-date?</v>
      </c>
      <c r="C337" s="274" t="s">
        <v>1747</v>
      </c>
      <c r="D337" s="286" t="s">
        <v>1792</v>
      </c>
      <c r="E337" s="174" t="s">
        <v>1749</v>
      </c>
      <c r="F337" s="174" t="s">
        <v>1858</v>
      </c>
      <c r="G337" s="289" t="s">
        <v>1793</v>
      </c>
      <c r="H337" s="289"/>
    </row>
    <row r="338" spans="1:8" ht="135" x14ac:dyDescent="0.2">
      <c r="A338" s="281">
        <f t="shared" si="14"/>
        <v>1</v>
      </c>
      <c r="B338" s="282" t="str">
        <f t="shared" si="15"/>
        <v>Are internal quality controls (IQC) specimens included when performing SARS-CoV-2 testing?</v>
      </c>
      <c r="C338" s="274" t="s">
        <v>1794</v>
      </c>
      <c r="D338" s="286" t="s">
        <v>1795</v>
      </c>
      <c r="E338" s="174" t="s">
        <v>1796</v>
      </c>
      <c r="F338" s="174" t="s">
        <v>1797</v>
      </c>
      <c r="G338" s="289" t="s">
        <v>1798</v>
      </c>
      <c r="H338" s="289"/>
    </row>
    <row r="339" spans="1:8" ht="180" x14ac:dyDescent="0.2">
      <c r="A339" s="281">
        <f t="shared" si="14"/>
        <v>1</v>
      </c>
      <c r="B339" s="282" t="str">
        <f t="shared" si="15"/>
        <v>Is there a procedure for recording and reporting IQC results for corrective action if not working properly?</v>
      </c>
      <c r="C339" s="274" t="s">
        <v>757</v>
      </c>
      <c r="D339" s="286" t="s">
        <v>904</v>
      </c>
      <c r="E339" s="174" t="s">
        <v>1360</v>
      </c>
      <c r="F339" s="174" t="s">
        <v>1661</v>
      </c>
      <c r="G339" s="289" t="s">
        <v>1095</v>
      </c>
      <c r="H339" s="289"/>
    </row>
    <row r="340" spans="1:8" ht="135" x14ac:dyDescent="0.2">
      <c r="A340" s="281">
        <f t="shared" si="14"/>
        <v>1</v>
      </c>
      <c r="B340" s="282" t="str">
        <f t="shared" si="15"/>
        <v>Are corrective actions implemented if IQC results are not acceptable?</v>
      </c>
      <c r="C340" s="274" t="s">
        <v>141</v>
      </c>
      <c r="D340" s="286" t="s">
        <v>905</v>
      </c>
      <c r="E340" s="174" t="s">
        <v>1361</v>
      </c>
      <c r="F340" s="174" t="s">
        <v>1662</v>
      </c>
      <c r="G340" s="289" t="s">
        <v>1096</v>
      </c>
      <c r="H340" s="289"/>
    </row>
    <row r="341" spans="1:8" ht="120" x14ac:dyDescent="0.2">
      <c r="A341" s="281">
        <f t="shared" si="14"/>
        <v>1</v>
      </c>
      <c r="B341" s="282" t="str">
        <f t="shared" si="15"/>
        <v>Does the laboratory participate in EQA for the SARS-CoV-2 test?</v>
      </c>
      <c r="C341" s="274" t="s">
        <v>1799</v>
      </c>
      <c r="D341" s="286" t="s">
        <v>1800</v>
      </c>
      <c r="E341" s="174" t="s">
        <v>1801</v>
      </c>
      <c r="F341" s="174" t="s">
        <v>1802</v>
      </c>
      <c r="G341" s="289" t="s">
        <v>1803</v>
      </c>
      <c r="H341" s="289"/>
    </row>
    <row r="342" spans="1:8" ht="90" x14ac:dyDescent="0.2">
      <c r="A342" s="281">
        <f t="shared" si="14"/>
        <v>1</v>
      </c>
      <c r="B342" s="282" t="str">
        <f t="shared" si="15"/>
        <v>Is there a system in place to record and assess EQA results?</v>
      </c>
      <c r="C342" s="274" t="s">
        <v>758</v>
      </c>
      <c r="D342" s="286" t="s">
        <v>906</v>
      </c>
      <c r="E342" s="174" t="s">
        <v>1362</v>
      </c>
      <c r="F342" s="174" t="s">
        <v>1663</v>
      </c>
      <c r="G342" s="289" t="s">
        <v>1097</v>
      </c>
      <c r="H342" s="289"/>
    </row>
    <row r="343" spans="1:8" ht="135" x14ac:dyDescent="0.2">
      <c r="A343" s="281">
        <f t="shared" si="14"/>
        <v>1</v>
      </c>
      <c r="B343" s="282" t="str">
        <f t="shared" si="15"/>
        <v>Are corrective actions implemented if EQA results are not acceptable?</v>
      </c>
      <c r="C343" s="274" t="s">
        <v>142</v>
      </c>
      <c r="D343" s="286" t="s">
        <v>907</v>
      </c>
      <c r="E343" s="174" t="s">
        <v>1363</v>
      </c>
      <c r="F343" s="174" t="s">
        <v>1664</v>
      </c>
      <c r="G343" s="289" t="s">
        <v>1098</v>
      </c>
      <c r="H343" s="289"/>
    </row>
    <row r="344" spans="1:8" ht="30" x14ac:dyDescent="0.2">
      <c r="A344" s="281">
        <f t="shared" si="14"/>
        <v>1</v>
      </c>
      <c r="B344" s="282" t="str">
        <f t="shared" si="15"/>
        <v>Type of laboratory:</v>
      </c>
      <c r="C344" s="274" t="s">
        <v>751</v>
      </c>
      <c r="D344" s="286" t="s">
        <v>908</v>
      </c>
      <c r="E344" s="174" t="s">
        <v>1364</v>
      </c>
      <c r="F344" s="174" t="s">
        <v>1665</v>
      </c>
      <c r="G344" s="289" t="s">
        <v>1099</v>
      </c>
      <c r="H344" s="289"/>
    </row>
    <row r="345" spans="1:8" ht="60" x14ac:dyDescent="0.2">
      <c r="A345" s="281">
        <f t="shared" si="14"/>
        <v>1</v>
      </c>
      <c r="B345" s="282" t="str">
        <f t="shared" si="15"/>
        <v>SARS-CoV-2 national reference laboratory</v>
      </c>
      <c r="C345" s="274" t="s">
        <v>1875</v>
      </c>
      <c r="D345" s="286" t="s">
        <v>1876</v>
      </c>
      <c r="E345" s="174" t="s">
        <v>1877</v>
      </c>
      <c r="F345" s="174" t="s">
        <v>1878</v>
      </c>
      <c r="G345" s="307" t="s">
        <v>1891</v>
      </c>
      <c r="H345" s="289"/>
    </row>
    <row r="346" spans="1:8" ht="30" x14ac:dyDescent="0.2">
      <c r="A346" s="281">
        <f t="shared" si="14"/>
        <v>1</v>
      </c>
      <c r="B346" s="282" t="str">
        <f t="shared" si="15"/>
        <v>Other laboratory</v>
      </c>
      <c r="C346" s="274" t="s">
        <v>752</v>
      </c>
      <c r="D346" s="286" t="s">
        <v>909</v>
      </c>
      <c r="E346" s="174" t="s">
        <v>1365</v>
      </c>
      <c r="F346" s="174" t="s">
        <v>1666</v>
      </c>
      <c r="G346" s="289" t="s">
        <v>1100</v>
      </c>
      <c r="H346" s="289"/>
    </row>
    <row r="347" spans="1:8" ht="30" x14ac:dyDescent="0.2">
      <c r="A347" s="281">
        <f t="shared" si="14"/>
        <v>1</v>
      </c>
      <c r="B347" s="282" t="str">
        <f t="shared" si="15"/>
        <v>1 (Yes) / 2 (No)</v>
      </c>
      <c r="C347" s="274" t="s">
        <v>753</v>
      </c>
      <c r="D347" s="286" t="s">
        <v>910</v>
      </c>
      <c r="E347" s="174" t="s">
        <v>1366</v>
      </c>
      <c r="F347" s="174" t="s">
        <v>1667</v>
      </c>
      <c r="G347" s="289" t="s">
        <v>1101</v>
      </c>
      <c r="H347" s="289"/>
    </row>
    <row r="348" spans="1:8" ht="210" x14ac:dyDescent="0.2">
      <c r="A348" s="281">
        <f t="shared" si="14"/>
        <v>1</v>
      </c>
      <c r="B348" s="282" t="str">
        <f t="shared" si="15"/>
        <v>If national reference laboratory assessed, does the laboratory know the designated international WHO COVID-19 reference laboratories?</v>
      </c>
      <c r="C348" s="274" t="s">
        <v>1889</v>
      </c>
      <c r="D348" s="286" t="s">
        <v>1890</v>
      </c>
      <c r="E348" s="174" t="s">
        <v>1884</v>
      </c>
      <c r="F348" s="174" t="s">
        <v>1885</v>
      </c>
      <c r="G348" s="289" t="s">
        <v>1886</v>
      </c>
      <c r="H348" s="289"/>
    </row>
    <row r="349" spans="1:8" ht="300" x14ac:dyDescent="0.2">
      <c r="A349" s="281">
        <f t="shared" si="14"/>
        <v>1</v>
      </c>
      <c r="B349" s="282" t="str">
        <f t="shared" si="15"/>
        <v>If national reference laboratory assessed, does the laboratory refer specimens or isolates to an international reference laboratory for public health purposes (e.g. routine surveillance, outbreak investigation)?</v>
      </c>
      <c r="C349" s="274" t="s">
        <v>1888</v>
      </c>
      <c r="D349" s="286" t="s">
        <v>911</v>
      </c>
      <c r="E349" s="174" t="s">
        <v>1367</v>
      </c>
      <c r="F349" s="174" t="s">
        <v>1668</v>
      </c>
      <c r="G349" s="289" t="s">
        <v>1102</v>
      </c>
      <c r="H349" s="289"/>
    </row>
    <row r="350" spans="1:8" ht="195" x14ac:dyDescent="0.2">
      <c r="A350" s="281">
        <f t="shared" si="14"/>
        <v>1</v>
      </c>
      <c r="B350" s="282" t="str">
        <f t="shared" si="15"/>
        <v>Does the laboratory give advice on specimen collection and transport practices from the field during the investigation of public health emergencies?</v>
      </c>
      <c r="C350" s="274" t="s">
        <v>750</v>
      </c>
      <c r="D350" s="286" t="s">
        <v>912</v>
      </c>
      <c r="E350" s="174" t="s">
        <v>1368</v>
      </c>
      <c r="F350" s="174" t="s">
        <v>1669</v>
      </c>
      <c r="G350" s="289" t="s">
        <v>1103</v>
      </c>
      <c r="H350" s="289"/>
    </row>
    <row r="351" spans="1:8" ht="120" x14ac:dyDescent="0.2">
      <c r="A351" s="281">
        <f t="shared" si="14"/>
        <v>1</v>
      </c>
      <c r="B351" s="282" t="str">
        <f t="shared" si="15"/>
        <v>Does the lab receive clinical specimens from local laboratories for confirmation and other tests?</v>
      </c>
      <c r="C351" s="274" t="s">
        <v>756</v>
      </c>
      <c r="D351" s="286" t="s">
        <v>913</v>
      </c>
      <c r="E351" s="174" t="s">
        <v>1369</v>
      </c>
      <c r="F351" s="174" t="s">
        <v>1670</v>
      </c>
      <c r="G351" s="289" t="s">
        <v>1104</v>
      </c>
      <c r="H351" s="289"/>
    </row>
    <row r="352" spans="1:8" ht="150" x14ac:dyDescent="0.2">
      <c r="A352" s="281">
        <f t="shared" si="14"/>
        <v>1</v>
      </c>
      <c r="B352" s="282" t="str">
        <f t="shared" si="15"/>
        <v>If national reference laboratory assessed, is the laboratory part of an international surveillance network ?</v>
      </c>
      <c r="C352" s="274" t="s">
        <v>781</v>
      </c>
      <c r="D352" s="286" t="s">
        <v>914</v>
      </c>
      <c r="E352" s="174" t="s">
        <v>1370</v>
      </c>
      <c r="F352" s="174" t="s">
        <v>1671</v>
      </c>
      <c r="G352" s="289" t="s">
        <v>1105</v>
      </c>
      <c r="H352" s="289"/>
    </row>
    <row r="353" spans="1:8" ht="45" x14ac:dyDescent="0.2">
      <c r="A353" s="281">
        <f t="shared" si="14"/>
        <v>1</v>
      </c>
      <c r="B353" s="282" t="str">
        <f t="shared" si="15"/>
        <v>Extraction manifold</v>
      </c>
      <c r="C353" s="274" t="s">
        <v>801</v>
      </c>
      <c r="D353" s="288" t="s">
        <v>970</v>
      </c>
      <c r="E353" s="174" t="s">
        <v>1371</v>
      </c>
      <c r="F353" s="174" t="s">
        <v>1672</v>
      </c>
      <c r="G353" s="289" t="s">
        <v>1106</v>
      </c>
      <c r="H353" s="289"/>
    </row>
    <row r="354" spans="1:8" ht="45" x14ac:dyDescent="0.2">
      <c r="A354" s="281">
        <f t="shared" si="14"/>
        <v>1</v>
      </c>
      <c r="B354" s="282" t="str">
        <f t="shared" si="15"/>
        <v>PCR working station</v>
      </c>
      <c r="C354" s="274" t="s">
        <v>783</v>
      </c>
      <c r="D354" s="288" t="s">
        <v>971</v>
      </c>
      <c r="E354" s="174" t="s">
        <v>1372</v>
      </c>
      <c r="F354" s="174" t="s">
        <v>1673</v>
      </c>
      <c r="G354" s="289" t="s">
        <v>1108</v>
      </c>
      <c r="H354" s="289"/>
    </row>
    <row r="355" spans="1:8" ht="270" x14ac:dyDescent="0.2">
      <c r="A355" s="281">
        <f t="shared" si="14"/>
        <v>1</v>
      </c>
      <c r="B355" s="282" t="str">
        <f t="shared" si="15"/>
        <v>Does the laboratory have arrangements with the SARS-CoV-2 national reference laboratory for referring specimens for confirmation of results, or with a WHO COVID-19 reference laboratory as applicable?</v>
      </c>
      <c r="C355" s="274" t="s">
        <v>1883</v>
      </c>
      <c r="D355" s="274" t="s">
        <v>1879</v>
      </c>
      <c r="E355" s="174" t="s">
        <v>1880</v>
      </c>
      <c r="F355" s="174" t="s">
        <v>1881</v>
      </c>
      <c r="G355" s="289" t="s">
        <v>1882</v>
      </c>
      <c r="H355" s="289"/>
    </row>
    <row r="356" spans="1:8" ht="45" x14ac:dyDescent="0.2">
      <c r="A356" s="281">
        <f t="shared" si="14"/>
        <v>1</v>
      </c>
      <c r="B356" s="282" t="str">
        <f t="shared" si="15"/>
        <v>Laboratory testing</v>
      </c>
      <c r="C356" s="274" t="s">
        <v>761</v>
      </c>
      <c r="D356" s="274" t="s">
        <v>924</v>
      </c>
      <c r="E356" s="174" t="s">
        <v>1373</v>
      </c>
      <c r="F356" s="174" t="s">
        <v>1674</v>
      </c>
      <c r="G356" s="289" t="s">
        <v>1109</v>
      </c>
      <c r="H356" s="289"/>
    </row>
    <row r="357" spans="1:8" ht="225" x14ac:dyDescent="0.2">
      <c r="A357" s="281">
        <f t="shared" si="14"/>
        <v>1</v>
      </c>
      <c r="B357" s="282" t="str">
        <f t="shared" si="15"/>
        <v>Disciplines addressed in the laboratory undertaking SARS-CoV-2 testing (eg. bacteriology, virology, hematology, environmental testing, veterinary testing, etc.)</v>
      </c>
      <c r="C357" s="274" t="s">
        <v>1804</v>
      </c>
      <c r="D357" s="274" t="s">
        <v>1805</v>
      </c>
      <c r="E357" s="174" t="s">
        <v>1806</v>
      </c>
      <c r="F357" s="174" t="s">
        <v>1807</v>
      </c>
      <c r="G357" s="289" t="s">
        <v>1808</v>
      </c>
      <c r="H357" s="289"/>
    </row>
    <row r="358" spans="1:8" ht="75" x14ac:dyDescent="0.2">
      <c r="A358" s="281">
        <f t="shared" si="14"/>
        <v>1</v>
      </c>
      <c r="B358" s="282" t="str">
        <f t="shared" si="15"/>
        <v>Average number of specimens tested per day</v>
      </c>
      <c r="C358" s="274" t="s">
        <v>762</v>
      </c>
      <c r="D358" s="274" t="s">
        <v>922</v>
      </c>
      <c r="E358" s="174" t="s">
        <v>1374</v>
      </c>
      <c r="F358" s="174" t="s">
        <v>1675</v>
      </c>
      <c r="G358" s="289" t="s">
        <v>1110</v>
      </c>
      <c r="H358" s="289"/>
    </row>
    <row r="359" spans="1:8" ht="90" x14ac:dyDescent="0.2">
      <c r="A359" s="281">
        <f t="shared" si="14"/>
        <v>1</v>
      </c>
      <c r="B359" s="282" t="str">
        <f t="shared" si="15"/>
        <v>Average number of PCR or RT-PCR tests run per week</v>
      </c>
      <c r="C359" s="274" t="s">
        <v>763</v>
      </c>
      <c r="D359" s="274" t="s">
        <v>923</v>
      </c>
      <c r="E359" s="174" t="s">
        <v>1375</v>
      </c>
      <c r="F359" s="174" t="s">
        <v>1676</v>
      </c>
      <c r="G359" s="289" t="s">
        <v>1111</v>
      </c>
      <c r="H359" s="289"/>
    </row>
    <row r="360" spans="1:8" ht="90" x14ac:dyDescent="0.2">
      <c r="A360" s="281">
        <f t="shared" si="14"/>
        <v>1</v>
      </c>
      <c r="B360" s="282" t="str">
        <f t="shared" si="15"/>
        <v>Average number of specimens tested in serology per week</v>
      </c>
      <c r="C360" s="274" t="s">
        <v>764</v>
      </c>
      <c r="D360" s="274" t="s">
        <v>925</v>
      </c>
      <c r="E360" s="174" t="s">
        <v>1376</v>
      </c>
      <c r="F360" s="174" t="s">
        <v>1677</v>
      </c>
      <c r="G360" s="289" t="s">
        <v>1112</v>
      </c>
      <c r="H360" s="289"/>
    </row>
    <row r="361" spans="1:8" ht="45" x14ac:dyDescent="0.2">
      <c r="A361" s="281">
        <f t="shared" si="14"/>
        <v>1</v>
      </c>
      <c r="B361" s="282" t="str">
        <f t="shared" si="15"/>
        <v>Disciplines addressed in the laboratory:</v>
      </c>
      <c r="C361" s="274" t="s">
        <v>765</v>
      </c>
      <c r="D361" s="274" t="s">
        <v>926</v>
      </c>
      <c r="E361" s="174" t="s">
        <v>1377</v>
      </c>
      <c r="F361" s="174" t="s">
        <v>1678</v>
      </c>
      <c r="G361" s="289" t="s">
        <v>1113</v>
      </c>
      <c r="H361" s="289"/>
    </row>
    <row r="362" spans="1:8" ht="45" x14ac:dyDescent="0.2">
      <c r="A362" s="281">
        <f t="shared" si="14"/>
        <v>1</v>
      </c>
      <c r="B362" s="282" t="str">
        <f t="shared" si="15"/>
        <v xml:space="preserve">   - Nucleic acids extraction </v>
      </c>
      <c r="C362" s="274" t="s">
        <v>1128</v>
      </c>
      <c r="D362" s="274" t="s">
        <v>1130</v>
      </c>
      <c r="E362" s="174" t="s">
        <v>1705</v>
      </c>
      <c r="F362" s="174" t="s">
        <v>1707</v>
      </c>
      <c r="G362" s="303" t="s">
        <v>1129</v>
      </c>
      <c r="H362" s="303"/>
    </row>
    <row r="363" spans="1:8" x14ac:dyDescent="0.2">
      <c r="A363" s="281">
        <f t="shared" si="14"/>
        <v>1</v>
      </c>
      <c r="B363" s="282" t="str">
        <f t="shared" si="15"/>
        <v xml:space="preserve">   - Serology</v>
      </c>
      <c r="C363" s="274" t="s">
        <v>777</v>
      </c>
      <c r="D363" s="274" t="s">
        <v>927</v>
      </c>
      <c r="E363" s="174" t="s">
        <v>1378</v>
      </c>
      <c r="F363" s="174" t="s">
        <v>1679</v>
      </c>
      <c r="G363" s="303" t="s">
        <v>1114</v>
      </c>
      <c r="H363" s="303"/>
    </row>
    <row r="364" spans="1:8" x14ac:dyDescent="0.2">
      <c r="A364" s="281">
        <f t="shared" si="14"/>
        <v>1</v>
      </c>
      <c r="B364" s="282" t="str">
        <f t="shared" si="15"/>
        <v xml:space="preserve">   - RT-PCR</v>
      </c>
      <c r="C364" s="274" t="s">
        <v>1131</v>
      </c>
      <c r="D364" s="274" t="s">
        <v>1132</v>
      </c>
      <c r="E364" s="174" t="s">
        <v>1706</v>
      </c>
      <c r="F364" s="174" t="s">
        <v>1706</v>
      </c>
      <c r="G364" s="303" t="s">
        <v>1133</v>
      </c>
      <c r="H364" s="303"/>
    </row>
    <row r="365" spans="1:8" ht="75" x14ac:dyDescent="0.2">
      <c r="A365" s="281">
        <f t="shared" si="14"/>
        <v>1</v>
      </c>
      <c r="B365" s="282" t="str">
        <f t="shared" si="15"/>
        <v xml:space="preserve">   - Other (please specify in 'comments')</v>
      </c>
      <c r="C365" s="274" t="s">
        <v>778</v>
      </c>
      <c r="D365" s="274" t="s">
        <v>928</v>
      </c>
      <c r="E365" s="174" t="s">
        <v>1379</v>
      </c>
      <c r="F365" s="174" t="s">
        <v>1680</v>
      </c>
      <c r="G365" s="303" t="s">
        <v>1115</v>
      </c>
      <c r="H365" s="303"/>
    </row>
    <row r="366" spans="1:8" ht="165" x14ac:dyDescent="0.2">
      <c r="A366" s="281">
        <f t="shared" si="14"/>
        <v>1</v>
      </c>
      <c r="B366" s="282" t="str">
        <f t="shared" si="15"/>
        <v>Specifically, is the facility and lab space adequate to perform testing undertaking the following:</v>
      </c>
      <c r="C366" s="274" t="s">
        <v>822</v>
      </c>
      <c r="D366" s="274" t="s">
        <v>929</v>
      </c>
      <c r="E366" s="174" t="s">
        <v>1380</v>
      </c>
      <c r="F366" s="174" t="s">
        <v>1681</v>
      </c>
      <c r="G366" s="289" t="s">
        <v>1116</v>
      </c>
      <c r="H366" s="289"/>
    </row>
    <row r="367" spans="1:8" ht="60" x14ac:dyDescent="0.2">
      <c r="A367" s="281">
        <f t="shared" si="14"/>
        <v>1</v>
      </c>
      <c r="B367" s="282" t="str">
        <f t="shared" si="15"/>
        <v>Testing capability for SARS-CoV-2</v>
      </c>
      <c r="C367" s="274" t="s">
        <v>1864</v>
      </c>
      <c r="D367" s="274" t="s">
        <v>1865</v>
      </c>
      <c r="E367" s="174" t="s">
        <v>1736</v>
      </c>
      <c r="F367" s="174" t="s">
        <v>1859</v>
      </c>
      <c r="G367" s="289" t="s">
        <v>1851</v>
      </c>
      <c r="H367" s="289"/>
    </row>
    <row r="368" spans="1:8" ht="30" x14ac:dyDescent="0.2">
      <c r="A368" s="281">
        <f t="shared" si="14"/>
        <v>1</v>
      </c>
      <c r="B368" s="282" t="str">
        <f t="shared" si="15"/>
        <v>Microfuge</v>
      </c>
      <c r="C368" s="274" t="s">
        <v>759</v>
      </c>
      <c r="D368" s="274" t="s">
        <v>933</v>
      </c>
      <c r="E368" s="174" t="s">
        <v>1381</v>
      </c>
      <c r="F368" s="174" t="s">
        <v>1682</v>
      </c>
      <c r="G368" s="289" t="s">
        <v>1107</v>
      </c>
      <c r="H368" s="289"/>
    </row>
    <row r="369" spans="1:8" ht="409.5" x14ac:dyDescent="0.2">
      <c r="A369" s="281">
        <f t="shared" si="14"/>
        <v>1</v>
      </c>
      <c r="B369" s="282" t="str">
        <f t="shared" si="15"/>
        <v xml:space="preserve">This tool was designed to assess capacities of existing laboratories which have implemented or aim to implement SARS-CoV-2 testing. Questions in tabs 1 to 10 of the tool aim to facilitate the assessment of core capacities of the laboratory and may include but are not limited to SARS-CoV-2 testing. Questions in tab 11 aim to address specificities related to SARS-CoV-2 testing. </v>
      </c>
      <c r="C369" s="274" t="s">
        <v>1809</v>
      </c>
      <c r="D369" s="274" t="s">
        <v>1872</v>
      </c>
      <c r="E369" s="174" t="s">
        <v>1867</v>
      </c>
      <c r="F369" s="174" t="s">
        <v>1866</v>
      </c>
      <c r="G369" s="289" t="s">
        <v>1852</v>
      </c>
      <c r="H369" s="289"/>
    </row>
    <row r="370" spans="1:8" ht="240" x14ac:dyDescent="0.2">
      <c r="A370" s="281">
        <f t="shared" si="14"/>
        <v>1</v>
      </c>
      <c r="B370" s="282" t="str">
        <f t="shared" si="15"/>
        <v>For a full assessment of laboratory capacities the full Laboratory Assessment Tool should be used (https://www.who.int/ihr/publications/laboratory_tool/en)</v>
      </c>
      <c r="C370" s="274" t="s">
        <v>794</v>
      </c>
      <c r="D370" s="274" t="s">
        <v>930</v>
      </c>
      <c r="E370" s="174" t="s">
        <v>1382</v>
      </c>
      <c r="F370" s="174" t="s">
        <v>1683</v>
      </c>
      <c r="G370" s="289" t="s">
        <v>1117</v>
      </c>
      <c r="H370" s="289"/>
    </row>
    <row r="371" spans="1:8" ht="150" x14ac:dyDescent="0.2">
      <c r="A371" s="281">
        <f t="shared" si="14"/>
        <v>1</v>
      </c>
      <c r="B371" s="282" t="str">
        <f t="shared" si="15"/>
        <v>Has the laboratory received a certification or ISO accreditation through a national or international body?</v>
      </c>
      <c r="C371" s="274" t="s">
        <v>795</v>
      </c>
      <c r="D371" s="274" t="s">
        <v>931</v>
      </c>
      <c r="E371" s="174" t="s">
        <v>1383</v>
      </c>
      <c r="F371" s="174" t="s">
        <v>1684</v>
      </c>
      <c r="G371" s="289" t="s">
        <v>1118</v>
      </c>
      <c r="H371" s="289"/>
    </row>
    <row r="372" spans="1:8" ht="210" x14ac:dyDescent="0.2">
      <c r="A372" s="281">
        <f t="shared" si="14"/>
        <v>1</v>
      </c>
      <c r="B372" s="282" t="str">
        <f t="shared" si="15"/>
        <v xml:space="preserve">The following questions aim to facilitate the assessment of the laboratory core capacities, independently of SARS-CoV-2 testing. </v>
      </c>
      <c r="C372" s="274" t="s">
        <v>1810</v>
      </c>
      <c r="D372" s="274" t="s">
        <v>1811</v>
      </c>
      <c r="E372" s="174" t="s">
        <v>1812</v>
      </c>
      <c r="F372" s="174" t="s">
        <v>1813</v>
      </c>
      <c r="G372" s="289" t="s">
        <v>1814</v>
      </c>
      <c r="H372" s="289"/>
    </row>
    <row r="373" spans="1:8" ht="240" x14ac:dyDescent="0.2">
      <c r="A373" s="281">
        <f t="shared" si="14"/>
        <v>1</v>
      </c>
      <c r="B373" s="282" t="str">
        <f t="shared" si="15"/>
        <v>The following questions aim to facilitate the assessment of the laboratory core capacities and may include functions related to SARS-CoV-2 testing</v>
      </c>
      <c r="C373" s="274" t="s">
        <v>1815</v>
      </c>
      <c r="D373" s="274" t="s">
        <v>1816</v>
      </c>
      <c r="E373" s="174" t="s">
        <v>1817</v>
      </c>
      <c r="F373" s="174" t="s">
        <v>1818</v>
      </c>
      <c r="G373" s="289" t="s">
        <v>1819</v>
      </c>
      <c r="H373" s="289"/>
    </row>
    <row r="374" spans="1:8" ht="195" x14ac:dyDescent="0.2">
      <c r="A374" s="281">
        <f t="shared" si="14"/>
        <v>1</v>
      </c>
      <c r="B374" s="282" t="str">
        <f t="shared" si="15"/>
        <v xml:space="preserve">If several buildings, please provide answers focusing on the rooms of the laboratory where SARS-CoV-2 testing is or will be performed. </v>
      </c>
      <c r="C374" s="274" t="s">
        <v>1820</v>
      </c>
      <c r="D374" s="274" t="s">
        <v>1821</v>
      </c>
      <c r="E374" s="174" t="s">
        <v>1822</v>
      </c>
      <c r="F374" s="174" t="s">
        <v>1860</v>
      </c>
      <c r="G374" s="289" t="s">
        <v>1823</v>
      </c>
      <c r="H374" s="289"/>
    </row>
    <row r="375" spans="1:8" ht="105" x14ac:dyDescent="0.2">
      <c r="A375" s="281">
        <f t="shared" ref="A375:A396" si="16">A$5</f>
        <v>1</v>
      </c>
      <c r="B375" s="282" t="str">
        <f t="shared" ref="B375:B396" si="17">IF(A375=6,H375,IF(A375=5,G375,IF(A375=4,F375,IF(A375=3,E375,IF(A375=2,D375,C375)))))</f>
        <v xml:space="preserve">The following questions relate specifically to SARS-CoV-2 testing. </v>
      </c>
      <c r="C375" s="274" t="s">
        <v>1824</v>
      </c>
      <c r="D375" s="274" t="s">
        <v>1825</v>
      </c>
      <c r="E375" s="174" t="s">
        <v>1826</v>
      </c>
      <c r="F375" s="174" t="s">
        <v>1861</v>
      </c>
      <c r="G375" s="289" t="s">
        <v>1827</v>
      </c>
      <c r="H375" s="289"/>
    </row>
    <row r="376" spans="1:8" ht="75" x14ac:dyDescent="0.2">
      <c r="A376" s="281">
        <f t="shared" si="16"/>
        <v>1</v>
      </c>
      <c r="B376" s="282" t="str">
        <f t="shared" si="17"/>
        <v>Laboratory capacity for SARS-CoV-2 testing</v>
      </c>
      <c r="C376" s="274" t="s">
        <v>1828</v>
      </c>
      <c r="D376" s="274" t="s">
        <v>1829</v>
      </c>
      <c r="E376" s="174" t="s">
        <v>1830</v>
      </c>
      <c r="F376" s="174" t="s">
        <v>1862</v>
      </c>
      <c r="G376" s="289" t="s">
        <v>1831</v>
      </c>
      <c r="H376" s="289"/>
    </row>
    <row r="377" spans="1:8" ht="180" x14ac:dyDescent="0.2">
      <c r="A377" s="281">
        <f t="shared" si="16"/>
        <v>1</v>
      </c>
      <c r="B377" s="282" t="str">
        <f t="shared" si="17"/>
        <v>Are there dedicated equipment for each PCR room (pipettes and pipette tips, microfuge, vortex, etc)?</v>
      </c>
      <c r="C377" s="274" t="s">
        <v>793</v>
      </c>
      <c r="D377" s="274" t="s">
        <v>932</v>
      </c>
      <c r="E377" s="174" t="s">
        <v>1384</v>
      </c>
      <c r="F377" s="174" t="s">
        <v>1685</v>
      </c>
      <c r="G377" s="289" t="s">
        <v>1151</v>
      </c>
      <c r="H377" s="289"/>
    </row>
    <row r="378" spans="1:8" ht="180" x14ac:dyDescent="0.2">
      <c r="A378" s="281">
        <f t="shared" si="16"/>
        <v>1</v>
      </c>
      <c r="B378" s="282" t="str">
        <f t="shared" si="17"/>
        <v>Are personnel trained in troubleshooting SARS-CoV-2 PCR results and a change in assay performance?</v>
      </c>
      <c r="C378" s="274" t="s">
        <v>1721</v>
      </c>
      <c r="D378" s="274" t="s">
        <v>1722</v>
      </c>
      <c r="E378" s="174" t="s">
        <v>1750</v>
      </c>
      <c r="F378" s="174" t="s">
        <v>1863</v>
      </c>
      <c r="G378" s="289" t="s">
        <v>1723</v>
      </c>
      <c r="H378" s="289"/>
    </row>
    <row r="379" spans="1:8" ht="75" x14ac:dyDescent="0.2">
      <c r="A379" s="281">
        <f t="shared" si="16"/>
        <v>1</v>
      </c>
      <c r="B379" s="282" t="str">
        <f t="shared" si="17"/>
        <v>* List additional equipment as appropriate</v>
      </c>
      <c r="C379" s="274" t="s">
        <v>802</v>
      </c>
      <c r="D379" s="274" t="s">
        <v>934</v>
      </c>
      <c r="E379" s="174" t="s">
        <v>1385</v>
      </c>
      <c r="F379" s="174" t="s">
        <v>1686</v>
      </c>
      <c r="G379" s="289" t="s">
        <v>1119</v>
      </c>
      <c r="H379" s="289"/>
    </row>
    <row r="380" spans="1:8" ht="60" x14ac:dyDescent="0.2">
      <c r="A380" s="281">
        <f t="shared" si="16"/>
        <v>1</v>
      </c>
      <c r="B380" s="282" t="str">
        <f t="shared" si="17"/>
        <v>The biosafety level of your lab is:</v>
      </c>
      <c r="C380" s="289" t="s">
        <v>807</v>
      </c>
      <c r="D380" s="274" t="s">
        <v>935</v>
      </c>
      <c r="E380" s="174" t="s">
        <v>1386</v>
      </c>
      <c r="F380" s="174" t="s">
        <v>1687</v>
      </c>
      <c r="G380" s="289" t="s">
        <v>1120</v>
      </c>
      <c r="H380" s="289"/>
    </row>
    <row r="381" spans="1:8" x14ac:dyDescent="0.2">
      <c r="A381" s="281">
        <f t="shared" si="16"/>
        <v>1</v>
      </c>
      <c r="B381" s="282" t="str">
        <f t="shared" si="17"/>
        <v>BSL 2</v>
      </c>
      <c r="C381" s="289" t="s">
        <v>808</v>
      </c>
      <c r="D381" s="289" t="s">
        <v>808</v>
      </c>
      <c r="E381" s="174" t="s">
        <v>808</v>
      </c>
      <c r="F381" s="174" t="s">
        <v>1688</v>
      </c>
      <c r="G381" s="289" t="s">
        <v>808</v>
      </c>
      <c r="H381" s="289"/>
    </row>
    <row r="382" spans="1:8" x14ac:dyDescent="0.2">
      <c r="A382" s="281">
        <f t="shared" si="16"/>
        <v>1</v>
      </c>
      <c r="B382" s="282" t="str">
        <f t="shared" si="17"/>
        <v>BSL 3</v>
      </c>
      <c r="C382" s="289" t="s">
        <v>809</v>
      </c>
      <c r="D382" s="289" t="s">
        <v>809</v>
      </c>
      <c r="E382" s="174" t="s">
        <v>809</v>
      </c>
      <c r="F382" s="174" t="s">
        <v>1689</v>
      </c>
      <c r="G382" s="289" t="s">
        <v>809</v>
      </c>
      <c r="H382" s="289"/>
    </row>
    <row r="383" spans="1:8" ht="75" x14ac:dyDescent="0.2">
      <c r="A383" s="281">
        <f t="shared" si="16"/>
        <v>1</v>
      </c>
      <c r="B383" s="282" t="str">
        <f t="shared" si="17"/>
        <v>Other (please provide details below)</v>
      </c>
      <c r="C383" s="289" t="s">
        <v>810</v>
      </c>
      <c r="D383" s="274" t="s">
        <v>936</v>
      </c>
      <c r="E383" s="174" t="s">
        <v>1387</v>
      </c>
      <c r="F383" s="174" t="s">
        <v>1690</v>
      </c>
      <c r="G383" s="289" t="s">
        <v>1121</v>
      </c>
      <c r="H383" s="289"/>
    </row>
    <row r="384" spans="1:8" ht="240" x14ac:dyDescent="0.2">
      <c r="A384" s="281">
        <f t="shared" si="16"/>
        <v>1</v>
      </c>
      <c r="B384" s="282" t="str">
        <f t="shared" si="17"/>
        <v>Technical capacity (trained laboratory staff, appropriate equipment and facilities) for the following techniques (may include but not limited to SARS-CoV-2 testing):</v>
      </c>
      <c r="C384" s="289" t="s">
        <v>1832</v>
      </c>
      <c r="D384" s="274" t="s">
        <v>1833</v>
      </c>
      <c r="E384" s="174" t="s">
        <v>1834</v>
      </c>
      <c r="F384" s="174" t="s">
        <v>1835</v>
      </c>
      <c r="G384" s="289" t="s">
        <v>1836</v>
      </c>
      <c r="H384" s="289"/>
    </row>
    <row r="385" spans="1:8" ht="315" x14ac:dyDescent="0.2">
      <c r="A385" s="281">
        <f t="shared" si="16"/>
        <v>1</v>
      </c>
      <c r="B385" s="282" t="str">
        <f t="shared" si="17"/>
        <v>Other laboratory resources on testing for SARS-CoV-2 in suspected human cases can be found on the WHO website: https://www.who.int/emergencies/diseases/novel-coronavirus-2019/technical-guidance/laboratory-guidance</v>
      </c>
      <c r="C385" s="274" t="s">
        <v>1837</v>
      </c>
      <c r="D385" s="274" t="s">
        <v>1838</v>
      </c>
      <c r="E385" s="174" t="s">
        <v>1839</v>
      </c>
      <c r="F385" s="174" t="s">
        <v>1840</v>
      </c>
      <c r="G385" s="289" t="s">
        <v>1841</v>
      </c>
      <c r="H385" s="289"/>
    </row>
    <row r="386" spans="1:8" ht="30" x14ac:dyDescent="0.2">
      <c r="A386" s="281">
        <f t="shared" si="16"/>
        <v>1</v>
      </c>
      <c r="B386" s="282" t="str">
        <f t="shared" si="17"/>
        <v>User guide</v>
      </c>
      <c r="C386" s="274" t="s">
        <v>915</v>
      </c>
      <c r="D386" s="274" t="s">
        <v>963</v>
      </c>
      <c r="E386" s="174" t="s">
        <v>1388</v>
      </c>
      <c r="F386" s="174" t="s">
        <v>1691</v>
      </c>
      <c r="G386" s="289" t="s">
        <v>1122</v>
      </c>
      <c r="H386" s="289"/>
    </row>
    <row r="387" spans="1:8" ht="330" x14ac:dyDescent="0.2">
      <c r="A387" s="281">
        <f t="shared" si="16"/>
        <v>1</v>
      </c>
      <c r="B387" s="282" t="str">
        <f t="shared" si="17"/>
        <v xml:space="preserve">Please read this user guide before filling in the questionnaire. For additional information, a more complete version of this user guide can be found in the Laboratory Assessment Tool: https://www.who.int/ihr/publications/laboratory_tool/en </v>
      </c>
      <c r="C387" s="274" t="s">
        <v>917</v>
      </c>
      <c r="D387" s="274" t="s">
        <v>972</v>
      </c>
      <c r="E387" s="174" t="s">
        <v>1389</v>
      </c>
      <c r="F387" s="174" t="s">
        <v>1692</v>
      </c>
      <c r="G387" s="289" t="s">
        <v>1123</v>
      </c>
      <c r="H387" s="289"/>
    </row>
    <row r="388" spans="1:8" ht="409.5" x14ac:dyDescent="0.2">
      <c r="A388" s="281">
        <f t="shared" si="16"/>
        <v>1</v>
      </c>
      <c r="B388" s="282" t="str">
        <f t="shared" si="17"/>
        <v>The questionnaire is provided in Excel format using automatic calculations but no macros. Absence of macros enables the questionnaire to be used on any computer, independently of the operating system language. The file includes 19 worksheets  entitled in English. The worksheets are protected  against any modification to avoid performing incorrect manipulations that may compromise calculation. Please do not modify or rename the worksheets as this may result in calculation error and possibly compromise interpretation of data. To ensure correct interpretation, please also make sure to answer to all questions   (using the “Non applicable” answer when needed) and to select the answer that best describes the current situation for each question.</v>
      </c>
      <c r="C388" s="274" t="s">
        <v>918</v>
      </c>
      <c r="D388" s="274" t="s">
        <v>937</v>
      </c>
      <c r="E388" s="174" t="s">
        <v>1390</v>
      </c>
      <c r="F388" s="174" t="s">
        <v>1693</v>
      </c>
      <c r="G388" s="289" t="s">
        <v>1124</v>
      </c>
      <c r="H388" s="289"/>
    </row>
    <row r="389" spans="1:8" ht="409.5" x14ac:dyDescent="0.2">
      <c r="A389" s="281">
        <f t="shared" si="16"/>
        <v>1</v>
      </c>
      <c r="B389" s="282" t="str">
        <f t="shared" si="17"/>
        <v>The questionnaire is in English by default. To switch from English to French, Spanish, Portuguese or Russian, select the “Language” tab, toggle the cell number A3 from 1 (English) to 2 (French), or 3 (Spanish), or 4 (Portuguese), or 5 (Russian). The tool is currently not available in other languages but, if translated, text in the other languages can be entered into the additional columns in the “Language” tab and by choosing the appropriate column number in cell A3.</v>
      </c>
      <c r="C389" s="274" t="s">
        <v>1713</v>
      </c>
      <c r="D389" s="274" t="s">
        <v>1716</v>
      </c>
      <c r="E389" s="174" t="s">
        <v>1751</v>
      </c>
      <c r="F389" s="174" t="s">
        <v>1715</v>
      </c>
      <c r="G389" s="289" t="s">
        <v>1714</v>
      </c>
      <c r="H389" s="289"/>
    </row>
    <row r="390" spans="1:8" ht="180" x14ac:dyDescent="0.2">
      <c r="A390" s="281">
        <f t="shared" si="16"/>
        <v>1</v>
      </c>
      <c r="B390" s="282" t="str">
        <f t="shared" si="17"/>
        <v xml:space="preserve">To start the assessment, go to the “Lab” worksheet and fill in all the requested cells in column B. </v>
      </c>
      <c r="C390" s="274" t="s">
        <v>916</v>
      </c>
      <c r="D390" s="274" t="s">
        <v>938</v>
      </c>
      <c r="E390" s="174" t="s">
        <v>1391</v>
      </c>
      <c r="F390" s="174" t="s">
        <v>1694</v>
      </c>
      <c r="G390" s="289" t="s">
        <v>1125</v>
      </c>
      <c r="H390" s="289"/>
    </row>
    <row r="391" spans="1:8" ht="409.5" x14ac:dyDescent="0.2">
      <c r="A391" s="281">
        <f t="shared" si="16"/>
        <v>1</v>
      </c>
      <c r="B391" s="282" t="str">
        <f t="shared" si="17"/>
        <v xml:space="preserve">Then fill in all the requested cells (columns D and E) of the 11 specific module worksheets and the gap analysis module. For most of the questions, clicking the small arrow at the right side of the answer cells (generally in column D) opens a box with authorized values: 1.Yes; 2.Partial; 3.No; 4.Non applicable. An error message will appear when trying to enter values other than the ones listed in the dropdown list. Other values can be entered (generally in column E) when asking “Number of equipment”, “Number of tests performed”, “Please describe”, etc. A cross in column C indicates that documents are required for completing the answer. Additional information can be given in column E or in the comment box at the bottom of each module. When no answer is expected in column D (in the case of an open question for instance), the corresponding cell in column D is crossed out. All answers in grey or light blue color cells in Column D will be taken into account to calculate the capacities indicators. </v>
      </c>
      <c r="C391" s="274" t="s">
        <v>919</v>
      </c>
      <c r="D391" s="274" t="s">
        <v>939</v>
      </c>
      <c r="E391" s="174" t="s">
        <v>1392</v>
      </c>
      <c r="F391" s="174" t="s">
        <v>1695</v>
      </c>
      <c r="G391" s="289" t="s">
        <v>1126</v>
      </c>
      <c r="H391" s="289"/>
    </row>
    <row r="392" spans="1:8" ht="409.5" x14ac:dyDescent="0.2">
      <c r="A392" s="281">
        <f t="shared" si="16"/>
        <v>1</v>
      </c>
      <c r="B392" s="282" t="str">
        <f t="shared" si="17"/>
        <v>Use the “Summary” worksheet to visualize the average indicator for the laboratory core capacities and the indicator for SARS-CoV-2 testing capacity and capability. The indicators are automatically calculated and graphics are generated. Add pictures, additional comments and conclusions  in the dedicated text boxes as needed.</v>
      </c>
      <c r="C392" s="274" t="s">
        <v>1752</v>
      </c>
      <c r="D392" s="274" t="s">
        <v>1873</v>
      </c>
      <c r="E392" s="174" t="s">
        <v>1753</v>
      </c>
      <c r="F392" s="174" t="s">
        <v>1754</v>
      </c>
      <c r="G392" s="289" t="s">
        <v>1755</v>
      </c>
      <c r="H392" s="289"/>
    </row>
    <row r="393" spans="1:8" ht="150" x14ac:dyDescent="0.2">
      <c r="A393" s="281">
        <f t="shared" si="16"/>
        <v>1</v>
      </c>
      <c r="B393" s="282" t="str">
        <f t="shared" si="17"/>
        <v>Has laboratory staff been assessed for competency before testing for SARS-CoV-2?</v>
      </c>
      <c r="C393" s="274" t="s">
        <v>1756</v>
      </c>
      <c r="D393" s="274" t="s">
        <v>1874</v>
      </c>
      <c r="E393" s="274" t="s">
        <v>1757</v>
      </c>
      <c r="F393" s="274" t="s">
        <v>1758</v>
      </c>
      <c r="G393" s="274" t="s">
        <v>1759</v>
      </c>
      <c r="H393" s="274"/>
    </row>
    <row r="394" spans="1:8" ht="135" x14ac:dyDescent="0.2">
      <c r="A394" s="281">
        <f t="shared" si="16"/>
        <v>1</v>
      </c>
      <c r="B394" s="282" t="str">
        <f t="shared" si="17"/>
        <v>Has the testing procedure for SARS-CoV-2 been verified before starting regular testing?</v>
      </c>
      <c r="C394" s="274" t="s">
        <v>1760</v>
      </c>
      <c r="D394" s="274" t="s">
        <v>1761</v>
      </c>
      <c r="E394" s="274" t="s">
        <v>1762</v>
      </c>
      <c r="F394" s="274" t="s">
        <v>1763</v>
      </c>
      <c r="G394" s="274" t="s">
        <v>1764</v>
      </c>
      <c r="H394" s="274"/>
    </row>
    <row r="395" spans="1:8" ht="30" x14ac:dyDescent="0.2">
      <c r="A395" s="281">
        <f t="shared" si="16"/>
        <v>1</v>
      </c>
      <c r="B395" s="282" t="str">
        <f t="shared" si="17"/>
        <v>Micropipette 20 µl</v>
      </c>
      <c r="C395" s="274" t="s">
        <v>1142</v>
      </c>
      <c r="D395" s="274" t="s">
        <v>1142</v>
      </c>
      <c r="E395" s="274" t="s">
        <v>1143</v>
      </c>
      <c r="F395" s="274" t="s">
        <v>1143</v>
      </c>
      <c r="G395" s="274" t="s">
        <v>1152</v>
      </c>
      <c r="H395" s="274"/>
    </row>
    <row r="396" spans="1:8" ht="105" x14ac:dyDescent="0.2">
      <c r="A396" s="281">
        <f t="shared" si="16"/>
        <v>1</v>
      </c>
      <c r="B396" s="282" t="str">
        <f t="shared" si="17"/>
        <v>Are the necessary consumables for SARS-CoV-2 testing available?</v>
      </c>
      <c r="C396" s="274" t="s">
        <v>1765</v>
      </c>
      <c r="D396" s="274" t="s">
        <v>1766</v>
      </c>
      <c r="E396" s="274" t="s">
        <v>1767</v>
      </c>
      <c r="F396" s="274" t="s">
        <v>1768</v>
      </c>
      <c r="G396" s="274" t="s">
        <v>1769</v>
      </c>
      <c r="H396" s="274"/>
    </row>
    <row r="403" spans="1:6" ht="21.95" customHeight="1" x14ac:dyDescent="0.2">
      <c r="A403" s="311" t="s">
        <v>1896</v>
      </c>
      <c r="B403" s="311"/>
      <c r="C403" s="311"/>
      <c r="D403" s="311"/>
      <c r="E403" s="311"/>
      <c r="F403" s="311"/>
    </row>
    <row r="404" spans="1:6" ht="21.95" customHeight="1" x14ac:dyDescent="0.2">
      <c r="A404" s="312" t="s">
        <v>1897</v>
      </c>
      <c r="B404" s="312"/>
      <c r="C404" s="312"/>
      <c r="D404" s="312"/>
      <c r="E404" s="312"/>
      <c r="F404" s="312"/>
    </row>
  </sheetData>
  <sheetProtection sheet="1" objects="1" scenarios="1"/>
  <customSheetViews>
    <customSheetView guid="{16BD123E-21AA-4DA4-B477-56A28E780F44}" fitToPage="1" printArea="1" filter="1" showAutoFilter="1" topLeftCell="A3">
      <selection activeCell="A3" sqref="A3"/>
      <pageMargins left="0.75" right="0.75" top="1" bottom="1" header="0.5" footer="0.5"/>
      <pageSetup scale="38" fitToHeight="6" orientation="landscape" r:id="rId1"/>
      <headerFooter alignWithMargins="0">
        <oddHeader>&amp;LAnnex 2 - LAQ - Language&amp;R&amp;"Arial,Italic"WORKING DOCUMENT - NOT FOR DISTRIBUTION</oddHeader>
        <oddFooter>&amp;L&amp;P</oddFooter>
      </headerFooter>
      <autoFilter ref="B1:F1" xr:uid="{00000000-0000-0000-0000-000000000000}">
        <filterColumn colId="3">
          <customFilters and="1">
            <customFilter operator="notEqual" val=" "/>
          </customFilters>
        </filterColumn>
      </autoFilter>
    </customSheetView>
    <customSheetView guid="{F20950B5-8E18-4725-A4D5-C46AEC554D85}" fitToPage="1" showRuler="0">
      <selection sqref="A1:IV65536"/>
      <pageMargins left="0.75" right="0.75" top="1" bottom="1" header="0.5" footer="0.5"/>
      <pageSetup scale="43" fitToHeight="6" orientation="landscape" r:id="rId2"/>
      <headerFooter alignWithMargins="0">
        <oddHeader>&amp;LAnnex 2 - LAQ - Language&amp;R&amp;"Arial,Italic"WORKING DOCUMENT - NOT FOR DISTRIBUTION</oddHeader>
        <oddFooter>&amp;L&amp;P</oddFooter>
      </headerFooter>
    </customSheetView>
    <customSheetView guid="{23E97C69-870E-4B81-B9F8-7E314BCA18CA}" showPageBreaks="1" fitToPage="1" printArea="1" showRuler="0">
      <selection activeCell="C4" sqref="C4"/>
      <pageMargins left="0.75" right="0.75" top="1" bottom="1" header="0.5" footer="0.5"/>
      <pageSetup scale="38" fitToHeight="6" orientation="landscape" r:id="rId3"/>
      <headerFooter alignWithMargins="0">
        <oddHeader>&amp;LAnnex 2 - LAQ - Language&amp;R&amp;"Arial,Italic"WORKING DOCUMENT - NOT FOR DISTRIBUTION</oddHeader>
        <oddFooter>&amp;L&amp;P</oddFooter>
      </headerFooter>
    </customSheetView>
  </customSheetViews>
  <mergeCells count="2">
    <mergeCell ref="A403:F403"/>
    <mergeCell ref="A404:F404"/>
  </mergeCells>
  <phoneticPr fontId="1" type="noConversion"/>
  <dataValidations count="1">
    <dataValidation type="list" allowBlank="1" showInputMessage="1" showErrorMessage="1" sqref="A5" xr:uid="{00000000-0002-0000-0F00-000000000000}">
      <formula1>"1,2,3,4,5,6"</formula1>
    </dataValidation>
  </dataValidations>
  <hyperlinks>
    <hyperlink ref="A403" r:id="rId4" display="https://creativecommons.org/licenses/by-nc-sa/3.0/igo" xr:uid="{E469DDBE-7A60-421F-9F4D-441354EB161A}"/>
  </hyperlinks>
  <pageMargins left="0.75" right="0.75" top="1" bottom="1" header="0.5" footer="0.5"/>
  <pageSetup paperSize="9" scale="33" fitToHeight="20" orientation="landscape" r:id="rId5"/>
  <headerFooter alignWithMargins="0">
    <oddHeader>&amp;L&amp;"Times New Roman,Regular"Annex 2: LAT/Facility - Language</oddHeader>
  </headerFooter>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51"/>
    <pageSetUpPr fitToPage="1"/>
  </sheetPr>
  <dimension ref="A1:X13"/>
  <sheetViews>
    <sheetView zoomScaleNormal="100" workbookViewId="0">
      <selection activeCell="A3" sqref="A3"/>
    </sheetView>
  </sheetViews>
  <sheetFormatPr defaultColWidth="9.140625" defaultRowHeight="12.75" x14ac:dyDescent="0.2"/>
  <cols>
    <col min="1" max="1" width="7.7109375" style="111" bestFit="1" customWidth="1"/>
    <col min="2" max="9" width="3.42578125" style="111" bestFit="1" customWidth="1"/>
    <col min="10" max="11" width="5.85546875" style="111" bestFit="1" customWidth="1"/>
    <col min="12" max="12" width="7" style="111" bestFit="1" customWidth="1"/>
    <col min="13" max="22" width="3.28515625" style="111" bestFit="1" customWidth="1"/>
    <col min="23" max="23" width="3.28515625" style="113" bestFit="1" customWidth="1"/>
    <col min="24" max="37" width="6.7109375" style="113" customWidth="1"/>
    <col min="38" max="16384" width="9.140625" style="113"/>
  </cols>
  <sheetData>
    <row r="1" spans="1:24" ht="21.95" customHeight="1" x14ac:dyDescent="0.2"/>
    <row r="2" spans="1:24" ht="21.95" customHeight="1" x14ac:dyDescent="0.2"/>
    <row r="3" spans="1:24" s="106" customFormat="1" ht="15" customHeight="1" x14ac:dyDescent="0.2">
      <c r="A3" s="135" t="str">
        <f>Language!B189</f>
        <v>Export</v>
      </c>
      <c r="B3" s="105"/>
      <c r="C3" s="105"/>
      <c r="D3" s="105"/>
      <c r="E3" s="105"/>
      <c r="F3" s="105"/>
      <c r="G3" s="105"/>
      <c r="H3" s="105"/>
      <c r="I3" s="105"/>
      <c r="J3" s="105"/>
      <c r="K3" s="105"/>
      <c r="L3" s="105"/>
      <c r="M3" s="105"/>
      <c r="N3" s="105"/>
      <c r="O3" s="105"/>
      <c r="P3" s="105"/>
      <c r="Q3" s="105"/>
      <c r="R3" s="105"/>
      <c r="S3" s="105"/>
      <c r="T3" s="105"/>
      <c r="U3" s="105"/>
      <c r="V3" s="105"/>
    </row>
    <row r="4" spans="1:24" s="106" customFormat="1" ht="15" customHeight="1" x14ac:dyDescent="0.2">
      <c r="A4" s="104"/>
      <c r="B4" s="105"/>
      <c r="C4" s="105"/>
      <c r="D4" s="105"/>
      <c r="E4" s="105"/>
      <c r="F4" s="105"/>
      <c r="G4" s="105"/>
      <c r="H4" s="105"/>
      <c r="I4" s="105"/>
      <c r="J4" s="105"/>
      <c r="K4" s="105"/>
      <c r="L4" s="105"/>
      <c r="M4" s="105"/>
      <c r="N4" s="105"/>
      <c r="O4" s="105"/>
      <c r="P4" s="105"/>
      <c r="Q4" s="105"/>
      <c r="R4" s="105"/>
      <c r="S4" s="105"/>
      <c r="T4" s="105"/>
      <c r="U4" s="105"/>
      <c r="V4" s="105"/>
    </row>
    <row r="5" spans="1:24" s="106" customFormat="1" ht="15" customHeight="1" x14ac:dyDescent="0.2">
      <c r="A5" s="105"/>
      <c r="B5" s="105"/>
      <c r="C5" s="105"/>
      <c r="D5" s="105"/>
      <c r="E5" s="105"/>
      <c r="F5" s="105"/>
      <c r="G5" s="105"/>
      <c r="H5" s="105"/>
      <c r="I5" s="105"/>
      <c r="J5" s="105"/>
      <c r="K5" s="105"/>
      <c r="L5" s="105"/>
      <c r="M5" s="105"/>
      <c r="N5" s="105"/>
      <c r="O5" s="105"/>
      <c r="P5" s="105"/>
      <c r="Q5" s="105"/>
      <c r="R5" s="105"/>
      <c r="S5" s="105"/>
      <c r="T5" s="105"/>
      <c r="U5" s="105"/>
      <c r="V5" s="105"/>
    </row>
    <row r="6" spans="1:24" s="110" customFormat="1" ht="202.5" customHeight="1" x14ac:dyDescent="0.2">
      <c r="A6" s="107"/>
      <c r="B6" s="108" t="str">
        <f>Summary!B8</f>
        <v>Country</v>
      </c>
      <c r="C6" s="108" t="str">
        <f>Summary!B9</f>
        <v>Region/Province/District</v>
      </c>
      <c r="D6" s="108" t="str">
        <f>Summary!B10</f>
        <v>Name of the laboratory</v>
      </c>
      <c r="E6" s="108" t="str">
        <f>Summary!B16</f>
        <v>Name of the laboratory director</v>
      </c>
      <c r="F6" s="108" t="str">
        <f>Summary!B17</f>
        <v>Date of the assessment (DD/MM/YYYY)</v>
      </c>
      <c r="G6" s="108" t="str">
        <f>Summary!B21</f>
        <v>Level of laboratory</v>
      </c>
      <c r="H6" s="108" t="str">
        <f>Summary!B22</f>
        <v>Affiliation/ type of laboratory</v>
      </c>
      <c r="I6" s="108" t="str">
        <f>Summary!B23</f>
        <v>Affiliated Ministry (if applicable)</v>
      </c>
      <c r="J6" s="108" t="str">
        <f>Summary!B25</f>
        <v>Total number of persons working in the laboratory</v>
      </c>
      <c r="K6" s="108" t="str">
        <f>Summary!B26</f>
        <v>Estimated population covered by this laboratory</v>
      </c>
      <c r="L6" s="108" t="str">
        <f>Summary!B35</f>
        <v>Average indicator for the laboratory core capacities</v>
      </c>
      <c r="M6" s="109" t="str">
        <f>Summary!B36</f>
        <v>Organization and management</v>
      </c>
      <c r="N6" s="109" t="str">
        <f>Summary!B37</f>
        <v>Documents</v>
      </c>
      <c r="O6" s="109" t="str">
        <f>Summary!B38</f>
        <v>Specimen collection, handling and transport</v>
      </c>
      <c r="P6" s="109" t="str">
        <f>Summary!B39</f>
        <v>Data and information management</v>
      </c>
      <c r="Q6" s="109" t="str">
        <f>Summary!B40</f>
        <v>Consumables and reagents management</v>
      </c>
      <c r="R6" s="109" t="str">
        <f>Summary!B41</f>
        <v>Equipment management</v>
      </c>
      <c r="S6" s="109" t="str">
        <f>Summary!B42</f>
        <v>Facilities</v>
      </c>
      <c r="T6" s="109" t="str">
        <f>Summary!B43</f>
        <v>Human resources</v>
      </c>
      <c r="U6" s="109" t="str">
        <f>Summary!B44</f>
        <v>Biorisk management</v>
      </c>
      <c r="V6" s="109" t="str">
        <f>Summary!B48</f>
        <v>SARS-CoV-2 testing capacity and capability</v>
      </c>
      <c r="W6" s="109" t="str">
        <f>Summary!B45</f>
        <v xml:space="preserve">Public health functions </v>
      </c>
    </row>
    <row r="7" spans="1:24" x14ac:dyDescent="0.2">
      <c r="B7" s="111">
        <f>Summary!C8</f>
        <v>0</v>
      </c>
      <c r="C7" s="111">
        <f>Summary!C9</f>
        <v>0</v>
      </c>
      <c r="D7" s="111">
        <f>Summary!C10</f>
        <v>0</v>
      </c>
      <c r="E7" s="111">
        <f>Summary!C16</f>
        <v>0</v>
      </c>
      <c r="F7" s="111">
        <f>Summary!C17</f>
        <v>0</v>
      </c>
      <c r="G7" s="111">
        <f>Summary!C21</f>
        <v>0</v>
      </c>
      <c r="H7" s="111">
        <f>Summary!C22</f>
        <v>0</v>
      </c>
      <c r="I7" s="111">
        <f>Summary!C23</f>
        <v>0</v>
      </c>
      <c r="J7" s="111">
        <f>Summary!C25</f>
        <v>0</v>
      </c>
      <c r="K7" s="111">
        <f>Summary!C26</f>
        <v>0</v>
      </c>
      <c r="L7" s="112" t="e">
        <f>Summary!C35</f>
        <v>#DIV/0!</v>
      </c>
      <c r="M7" s="112" t="str">
        <f>Summary!C36</f>
        <v/>
      </c>
      <c r="N7" s="112" t="str">
        <f>Summary!C37</f>
        <v/>
      </c>
      <c r="O7" s="112" t="str">
        <f>Summary!C38</f>
        <v/>
      </c>
      <c r="P7" s="112" t="str">
        <f>Summary!C39</f>
        <v/>
      </c>
      <c r="Q7" s="112" t="str">
        <f>Summary!C40</f>
        <v/>
      </c>
      <c r="R7" s="112" t="str">
        <f>Summary!C41</f>
        <v/>
      </c>
      <c r="S7" s="112" t="str">
        <f>Summary!C42</f>
        <v/>
      </c>
      <c r="T7" s="112" t="str">
        <f>Summary!C43</f>
        <v/>
      </c>
      <c r="U7" s="112" t="str">
        <f>Summary!C44</f>
        <v/>
      </c>
      <c r="V7" s="112" t="str">
        <f>Summary!C48</f>
        <v/>
      </c>
      <c r="W7" s="112" t="str">
        <f>Summary!C45</f>
        <v/>
      </c>
    </row>
    <row r="12" spans="1:24" ht="21.95" customHeight="1" x14ac:dyDescent="0.2">
      <c r="A12" s="341" t="s">
        <v>1896</v>
      </c>
      <c r="B12" s="341"/>
      <c r="C12" s="341"/>
      <c r="D12" s="341"/>
      <c r="E12" s="341"/>
      <c r="F12" s="341"/>
      <c r="G12" s="341"/>
      <c r="H12" s="341"/>
      <c r="I12" s="341"/>
      <c r="J12" s="341"/>
      <c r="K12" s="341"/>
      <c r="L12" s="341"/>
      <c r="M12" s="341"/>
      <c r="N12" s="341"/>
      <c r="O12" s="341"/>
      <c r="P12" s="341"/>
      <c r="Q12" s="341"/>
      <c r="R12" s="341"/>
      <c r="S12" s="341"/>
      <c r="T12" s="341"/>
      <c r="U12" s="341"/>
      <c r="V12" s="341"/>
      <c r="W12" s="341"/>
      <c r="X12" s="341"/>
    </row>
    <row r="13" spans="1:24" ht="21.95" customHeight="1" x14ac:dyDescent="0.2">
      <c r="A13" s="312" t="s">
        <v>1897</v>
      </c>
      <c r="B13" s="312"/>
      <c r="C13" s="312"/>
      <c r="D13" s="312"/>
      <c r="E13" s="312"/>
      <c r="F13" s="312"/>
      <c r="G13" s="312"/>
      <c r="H13" s="312"/>
      <c r="I13" s="312"/>
      <c r="J13" s="312"/>
      <c r="K13" s="312"/>
      <c r="L13" s="312"/>
      <c r="M13" s="312"/>
      <c r="N13" s="312"/>
      <c r="O13" s="312"/>
      <c r="P13" s="312"/>
      <c r="Q13" s="312"/>
      <c r="R13" s="312"/>
      <c r="S13" s="312"/>
      <c r="T13" s="312"/>
      <c r="U13" s="312"/>
      <c r="V13" s="312"/>
      <c r="W13" s="312"/>
      <c r="X13" s="312"/>
    </row>
  </sheetData>
  <sheetProtection sheet="1"/>
  <customSheetViews>
    <customSheetView guid="{16BD123E-21AA-4DA4-B477-56A28E780F44}">
      <selection activeCell="M11" sqref="M11"/>
      <pageMargins left="0.75" right="0.75" top="1" bottom="1" header="0.5" footer="0.5"/>
      <pageSetup paperSize="9" orientation="portrait" r:id="rId1"/>
      <headerFooter alignWithMargins="0">
        <oddHeader>&amp;R&amp;"Arial,Italic"WORKING DOCUMENT - NOT FOR DISTRIBUTION</oddHeader>
      </headerFooter>
    </customSheetView>
    <customSheetView guid="{F20950B5-8E18-4725-A4D5-C46AEC554D85}" showRuler="0">
      <selection activeCell="M11" sqref="M11"/>
      <pageMargins left="0.75" right="0.75" top="1" bottom="1" header="0.5" footer="0.5"/>
      <pageSetup paperSize="9" orientation="portrait" r:id="rId2"/>
      <headerFooter alignWithMargins="0">
        <oddHeader>&amp;R&amp;"Arial,Italic"WORKING DOCUMENT - NOT FOR DISTRIBUTION</oddHeader>
      </headerFooter>
    </customSheetView>
    <customSheetView guid="{23E97C69-870E-4B81-B9F8-7E314BCA18CA}" showRuler="0">
      <selection activeCell="M11" sqref="M11"/>
      <pageMargins left="0.75" right="0.75" top="1" bottom="1" header="0.5" footer="0.5"/>
      <pageSetup paperSize="9" orientation="portrait" r:id="rId3"/>
      <headerFooter alignWithMargins="0">
        <oddHeader>&amp;R&amp;"Arial,Italic"WORKING DOCUMENT - NOT FOR DISTRIBUTION</oddHeader>
      </headerFooter>
    </customSheetView>
  </customSheetViews>
  <mergeCells count="2">
    <mergeCell ref="A12:X12"/>
    <mergeCell ref="A13:X13"/>
  </mergeCells>
  <phoneticPr fontId="1" type="noConversion"/>
  <hyperlinks>
    <hyperlink ref="A12" r:id="rId4" display="https://creativecommons.org/licenses/by-nc-sa/3.0/igo" xr:uid="{5BFCADA1-6FA4-4D0B-B54C-EA6FF1E18D6F}"/>
  </hyperlinks>
  <pageMargins left="0.75" right="0.75" top="1" bottom="1" header="0.5" footer="0.5"/>
  <pageSetup paperSize="9" fitToHeight="5" orientation="landscape" r:id="rId5"/>
  <headerFooter alignWithMargins="0">
    <oddHeader>&amp;L&amp;"Times New Roman,Regular"Annex 2: LAT/Facility</oddHeader>
  </headerFooter>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3"/>
  <sheetViews>
    <sheetView zoomScaleNormal="100" workbookViewId="0">
      <selection activeCell="A3" sqref="A3"/>
    </sheetView>
  </sheetViews>
  <sheetFormatPr defaultColWidth="9.140625" defaultRowHeight="12.75" x14ac:dyDescent="0.2"/>
  <cols>
    <col min="1" max="1" width="10.7109375" style="14" customWidth="1"/>
    <col min="2" max="16384" width="9.140625" style="14"/>
  </cols>
  <sheetData>
    <row r="1" spans="1:6" ht="21.95" customHeight="1" x14ac:dyDescent="0.2"/>
    <row r="2" spans="1:6" ht="21.95" customHeight="1" x14ac:dyDescent="0.2"/>
    <row r="3" spans="1:6" ht="24.75" x14ac:dyDescent="0.2">
      <c r="A3" s="115" t="str">
        <f>Language!B190</f>
        <v>Acronyms referred to in this document</v>
      </c>
      <c r="B3" s="95"/>
      <c r="C3" s="95"/>
      <c r="D3" s="95"/>
      <c r="E3" s="95"/>
      <c r="F3" s="95"/>
    </row>
    <row r="6" spans="1:6" ht="15" x14ac:dyDescent="0.2">
      <c r="A6" s="114" t="str">
        <f>Language!B191</f>
        <v>BSC</v>
      </c>
      <c r="B6" s="114" t="str">
        <f>Language!B192</f>
        <v>Biosafety Cabinet</v>
      </c>
      <c r="C6" s="114"/>
      <c r="D6" s="114"/>
      <c r="E6" s="114"/>
      <c r="F6" s="114"/>
    </row>
    <row r="7" spans="1:6" ht="15" x14ac:dyDescent="0.2">
      <c r="A7" s="114" t="str">
        <f>Language!B193</f>
        <v>CO2</v>
      </c>
      <c r="B7" s="114" t="str">
        <f>Language!B194</f>
        <v>Carbon Dioxide</v>
      </c>
      <c r="C7" s="114"/>
      <c r="D7" s="114"/>
      <c r="E7" s="114"/>
      <c r="F7" s="114"/>
    </row>
    <row r="8" spans="1:6" ht="15" x14ac:dyDescent="0.2">
      <c r="A8" s="114" t="str">
        <f>Language!B195</f>
        <v>CSF</v>
      </c>
      <c r="B8" s="114" t="str">
        <f>Language!B196</f>
        <v>Cerebrospinal Fluid</v>
      </c>
      <c r="C8" s="114"/>
      <c r="D8" s="114"/>
      <c r="E8" s="114"/>
      <c r="F8" s="114"/>
    </row>
    <row r="9" spans="1:6" ht="15" x14ac:dyDescent="0.2">
      <c r="A9" s="114" t="str">
        <f>Language!B197</f>
        <v>DNA</v>
      </c>
      <c r="B9" s="114" t="str">
        <f>Language!B198</f>
        <v>Deoxyribonucleic acid</v>
      </c>
      <c r="C9" s="114"/>
      <c r="D9" s="114"/>
      <c r="E9" s="114"/>
      <c r="F9" s="114"/>
    </row>
    <row r="10" spans="1:6" ht="15" x14ac:dyDescent="0.2">
      <c r="A10" s="114" t="str">
        <f>Language!B199</f>
        <v>ELISA</v>
      </c>
      <c r="B10" s="114" t="str">
        <f>Language!B200</f>
        <v>Enzyme-linked immunosorbent assay</v>
      </c>
      <c r="C10" s="114"/>
      <c r="D10" s="114"/>
      <c r="E10" s="114"/>
      <c r="F10" s="114"/>
    </row>
    <row r="11" spans="1:6" ht="15" x14ac:dyDescent="0.2">
      <c r="A11" s="114" t="str">
        <f>Language!B201</f>
        <v>EQA</v>
      </c>
      <c r="B11" s="114" t="str">
        <f>Language!B202</f>
        <v>External Quality Assessment</v>
      </c>
      <c r="C11" s="114"/>
      <c r="D11" s="114"/>
      <c r="E11" s="114"/>
      <c r="F11" s="114"/>
    </row>
    <row r="12" spans="1:6" ht="15" x14ac:dyDescent="0.2">
      <c r="A12" s="114" t="str">
        <f>Language!B203</f>
        <v xml:space="preserve">EVD </v>
      </c>
      <c r="B12" s="114" t="str">
        <f>Language!B204</f>
        <v>Ebola virus disease</v>
      </c>
      <c r="C12" s="114"/>
      <c r="D12" s="114"/>
      <c r="E12" s="114"/>
      <c r="F12" s="114"/>
    </row>
    <row r="13" spans="1:6" ht="15" x14ac:dyDescent="0.2">
      <c r="A13" s="114" t="str">
        <f>Language!B205</f>
        <v>HR</v>
      </c>
      <c r="B13" s="114" t="str">
        <f>Language!B206</f>
        <v>Human Resources</v>
      </c>
      <c r="C13" s="114"/>
      <c r="D13" s="114"/>
      <c r="E13" s="114"/>
      <c r="F13" s="114"/>
    </row>
    <row r="14" spans="1:6" ht="15" x14ac:dyDescent="0.2">
      <c r="A14" s="114" t="str">
        <f>Language!B207</f>
        <v>IQC</v>
      </c>
      <c r="B14" s="114" t="str">
        <f>Language!B208</f>
        <v>Internal Quality Control</v>
      </c>
      <c r="C14" s="114"/>
      <c r="D14" s="114"/>
      <c r="E14" s="114"/>
      <c r="F14" s="114"/>
    </row>
    <row r="15" spans="1:6" ht="15" x14ac:dyDescent="0.2">
      <c r="A15" s="114" t="str">
        <f>Language!B209</f>
        <v>ISO</v>
      </c>
      <c r="B15" s="114" t="str">
        <f>Language!B210</f>
        <v>International Organization for Standardization</v>
      </c>
      <c r="C15" s="114"/>
      <c r="D15" s="114"/>
      <c r="E15" s="114"/>
      <c r="F15" s="114"/>
    </row>
    <row r="16" spans="1:6" ht="15" x14ac:dyDescent="0.2">
      <c r="A16" s="114" t="str">
        <f>Language!B211</f>
        <v>IT</v>
      </c>
      <c r="B16" s="114" t="str">
        <f>Language!B212</f>
        <v>Information Technology</v>
      </c>
      <c r="C16" s="114"/>
      <c r="D16" s="114"/>
      <c r="E16" s="114"/>
      <c r="F16" s="114"/>
    </row>
    <row r="17" spans="1:12" ht="15" x14ac:dyDescent="0.2">
      <c r="A17" s="114" t="str">
        <f>Language!B213</f>
        <v>LIMS</v>
      </c>
      <c r="B17" s="114" t="str">
        <f>Language!B214</f>
        <v>Laboratory Information Management System</v>
      </c>
      <c r="C17" s="114"/>
      <c r="D17" s="114"/>
      <c r="E17" s="114"/>
      <c r="F17" s="114"/>
    </row>
    <row r="18" spans="1:12" ht="15" x14ac:dyDescent="0.2">
      <c r="A18" s="114" t="str">
        <f>Language!B215</f>
        <v>PCR</v>
      </c>
      <c r="B18" s="114" t="str">
        <f>Language!B216</f>
        <v>Polymerase Chain Reaction</v>
      </c>
      <c r="C18" s="114"/>
      <c r="D18" s="114"/>
      <c r="E18" s="114"/>
      <c r="F18" s="114"/>
    </row>
    <row r="19" spans="1:12" ht="15" x14ac:dyDescent="0.2">
      <c r="A19" s="114" t="str">
        <f>Language!B217</f>
        <v>PPE</v>
      </c>
      <c r="B19" s="114" t="str">
        <f>Language!B218</f>
        <v>Personal protective equipment</v>
      </c>
      <c r="C19" s="114"/>
      <c r="D19" s="114"/>
      <c r="E19" s="114"/>
      <c r="F19" s="114"/>
    </row>
    <row r="20" spans="1:12" ht="15" x14ac:dyDescent="0.2">
      <c r="A20" s="114" t="str">
        <f>Language!B219</f>
        <v>RT-PCR</v>
      </c>
      <c r="B20" s="114" t="str">
        <f>Language!B220</f>
        <v>Reverse Transcription Polymerase Chain Reaction</v>
      </c>
      <c r="C20" s="114"/>
      <c r="D20" s="114"/>
      <c r="E20" s="114"/>
      <c r="F20" s="114"/>
    </row>
    <row r="21" spans="1:12" ht="15" x14ac:dyDescent="0.2">
      <c r="A21" s="114" t="str">
        <f>Language!B221</f>
        <v>SOP</v>
      </c>
      <c r="B21" s="114" t="str">
        <f>Language!B222</f>
        <v>Standard Operating Procedure/s</v>
      </c>
      <c r="C21" s="114"/>
      <c r="D21" s="114"/>
      <c r="E21" s="114"/>
      <c r="F21" s="114"/>
    </row>
    <row r="22" spans="1:12" ht="15" x14ac:dyDescent="0.2">
      <c r="A22" s="114" t="str">
        <f>Language!B223</f>
        <v>TB</v>
      </c>
      <c r="B22" s="114" t="str">
        <f>Language!B224</f>
        <v>Tuberculosis</v>
      </c>
      <c r="C22" s="114"/>
      <c r="D22" s="114"/>
      <c r="E22" s="114"/>
      <c r="F22" s="114"/>
    </row>
    <row r="23" spans="1:12" ht="15" x14ac:dyDescent="0.2">
      <c r="A23" s="114" t="str">
        <f>Language!B225</f>
        <v>UPS</v>
      </c>
      <c r="B23" s="114" t="str">
        <f>Language!B226</f>
        <v>Uninterruptable Power Supply</v>
      </c>
      <c r="C23" s="114"/>
      <c r="D23" s="114"/>
      <c r="E23" s="114"/>
      <c r="F23" s="114"/>
    </row>
    <row r="24" spans="1:12" ht="15" x14ac:dyDescent="0.2">
      <c r="A24" s="114" t="str">
        <f>Language!B227</f>
        <v>UV</v>
      </c>
      <c r="B24" s="114" t="str">
        <f>Language!B228</f>
        <v>Ultraviolet</v>
      </c>
      <c r="C24" s="114"/>
      <c r="D24" s="114"/>
      <c r="E24" s="114"/>
      <c r="F24" s="114"/>
    </row>
    <row r="25" spans="1:12" ht="15" x14ac:dyDescent="0.2">
      <c r="A25" s="114" t="str">
        <f>Language!B229</f>
        <v>VHF</v>
      </c>
      <c r="B25" s="114" t="str">
        <f>Language!B230</f>
        <v>Viral haemorrhagic fever</v>
      </c>
      <c r="C25" s="114"/>
      <c r="D25" s="114"/>
      <c r="E25" s="114"/>
      <c r="F25" s="114"/>
    </row>
    <row r="26" spans="1:12" ht="15" x14ac:dyDescent="0.2">
      <c r="A26" s="114" t="str">
        <f>Language!B231</f>
        <v>WHO</v>
      </c>
      <c r="B26" s="114" t="str">
        <f>Language!B232</f>
        <v>World Health Organization</v>
      </c>
      <c r="C26" s="114"/>
      <c r="D26" s="114"/>
      <c r="E26" s="114"/>
      <c r="F26" s="114"/>
    </row>
    <row r="27" spans="1:12" ht="15" x14ac:dyDescent="0.2">
      <c r="A27" s="114" t="str">
        <f>Language!B233</f>
        <v>WHOCC</v>
      </c>
      <c r="B27" s="114" t="str">
        <f>Language!B234</f>
        <v>WHO Collaborating Centres</v>
      </c>
      <c r="C27" s="114"/>
      <c r="D27" s="114"/>
      <c r="E27" s="114"/>
      <c r="F27" s="114"/>
    </row>
    <row r="28" spans="1:12" ht="15" x14ac:dyDescent="0.2">
      <c r="A28" s="114"/>
      <c r="B28" s="114"/>
      <c r="C28" s="114"/>
      <c r="D28" s="114"/>
      <c r="E28" s="114"/>
      <c r="F28" s="114"/>
    </row>
    <row r="31" spans="1:12" x14ac:dyDescent="0.2">
      <c r="A31" s="310"/>
      <c r="B31" s="310"/>
      <c r="C31" s="310"/>
      <c r="D31" s="310"/>
      <c r="E31" s="310"/>
      <c r="F31" s="310"/>
      <c r="G31" s="310"/>
      <c r="H31" s="310"/>
      <c r="I31" s="310"/>
      <c r="J31" s="310"/>
      <c r="K31" s="310"/>
      <c r="L31" s="310"/>
    </row>
    <row r="32" spans="1:12" ht="21.95" customHeight="1" x14ac:dyDescent="0.2">
      <c r="A32" s="342" t="s">
        <v>1896</v>
      </c>
      <c r="B32" s="342"/>
      <c r="C32" s="342"/>
      <c r="D32" s="342"/>
      <c r="E32" s="342"/>
      <c r="F32" s="342"/>
      <c r="G32" s="342"/>
      <c r="H32" s="342"/>
      <c r="I32" s="342"/>
      <c r="J32" s="342"/>
      <c r="K32" s="342"/>
      <c r="L32" s="342"/>
    </row>
    <row r="33" spans="1:10" s="310" customFormat="1" ht="21.95" customHeight="1" x14ac:dyDescent="0.2">
      <c r="A33" s="343" t="s">
        <v>1897</v>
      </c>
      <c r="B33" s="343"/>
      <c r="C33" s="343"/>
      <c r="D33" s="343"/>
      <c r="E33" s="343"/>
      <c r="F33" s="343"/>
      <c r="G33" s="343"/>
      <c r="H33" s="343"/>
      <c r="I33" s="343"/>
      <c r="J33" s="343"/>
    </row>
  </sheetData>
  <sheetProtection sheet="1"/>
  <customSheetViews>
    <customSheetView guid="{16BD123E-21AA-4DA4-B477-56A28E780F44}">
      <selection activeCell="J41" sqref="J41"/>
      <pageMargins left="0.39370078740157483" right="0.39370078740157483" top="0.98425196850393704" bottom="0.78740157480314965" header="0.51181102362204722" footer="0.39370078740157483"/>
      <pageSetup paperSize="9" orientation="portrait" r:id="rId1"/>
      <headerFooter alignWithMargins="0">
        <oddHeader>&amp;LAnnex 2 - LAQ - Abbreviations&amp;R&amp;"Arial,Italic"WORKING DOCUMENT - NOT FOR DISTRIBUTION</oddHeader>
        <oddFooter>&amp;L&amp;P</oddFooter>
      </headerFooter>
    </customSheetView>
    <customSheetView guid="{F20950B5-8E18-4725-A4D5-C46AEC554D85}" showRuler="0">
      <selection activeCell="F49" sqref="F49"/>
      <pageMargins left="0.39370078740157483" right="0.39370078740157483" top="0.98425196850393704" bottom="0.78740157480314965" header="0.51181102362204722" footer="0.39370078740157483"/>
      <pageSetup paperSize="9" orientation="portrait" r:id="rId2"/>
      <headerFooter alignWithMargins="0">
        <oddHeader>&amp;LAnnex 2 - LAQ - Abbreviations&amp;R&amp;"Arial,Italic"WORKING DOCUMENT - NOT FOR DISTRIBUTION</oddHeader>
        <oddFooter>&amp;L&amp;P</oddFooter>
      </headerFooter>
    </customSheetView>
    <customSheetView guid="{23E97C69-870E-4B81-B9F8-7E314BCA18CA}" showRuler="0">
      <selection activeCell="J41" sqref="J41"/>
      <pageMargins left="0.39370078740157483" right="0.39370078740157483" top="0.98425196850393704" bottom="0.78740157480314965" header="0.51181102362204722" footer="0.39370078740157483"/>
      <pageSetup paperSize="9" orientation="portrait" r:id="rId3"/>
      <headerFooter alignWithMargins="0">
        <oddHeader>&amp;LAnnex 2 - LAQ - Abbreviations&amp;R&amp;"Arial,Italic"WORKING DOCUMENT - NOT FOR DISTRIBUTION</oddHeader>
        <oddFooter>&amp;L&amp;P</oddFooter>
      </headerFooter>
    </customSheetView>
  </customSheetViews>
  <mergeCells count="2">
    <mergeCell ref="A32:L32"/>
    <mergeCell ref="A33:J33"/>
  </mergeCells>
  <phoneticPr fontId="1" type="noConversion"/>
  <hyperlinks>
    <hyperlink ref="A32" r:id="rId4" display="https://creativecommons.org/licenses/by-nc-sa/3.0/igo" xr:uid="{98DB8CBD-EF2C-4B98-9FE9-8738D3BF59F3}"/>
  </hyperlinks>
  <pageMargins left="0.39370078740157483" right="0.39370078740157483" top="0.98425196850393704" bottom="0.78740157480314965" header="0.51181102362204722" footer="0.39370078740157483"/>
  <pageSetup paperSize="9" orientation="portrait" r:id="rId5"/>
  <headerFooter alignWithMargins="0">
    <oddHeader>&amp;L&amp;"Times New Roman,Regular"Annex 2: LAT/Facility - Acronyms</oddHead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42"/>
  <sheetViews>
    <sheetView workbookViewId="0">
      <selection activeCell="A3" sqref="A3"/>
    </sheetView>
  </sheetViews>
  <sheetFormatPr defaultColWidth="9.140625" defaultRowHeight="12.75" x14ac:dyDescent="0.2"/>
  <cols>
    <col min="1" max="1" width="99.5703125" style="258" customWidth="1"/>
    <col min="2" max="16384" width="9.140625" style="209"/>
  </cols>
  <sheetData>
    <row r="1" spans="1:1" ht="31.9" customHeight="1" x14ac:dyDescent="0.2"/>
    <row r="2" spans="1:1" ht="19.149999999999999" customHeight="1" x14ac:dyDescent="0.2"/>
    <row r="3" spans="1:1" ht="24.75" x14ac:dyDescent="0.2">
      <c r="A3" s="257" t="str">
        <f>Language!B386</f>
        <v>User guide</v>
      </c>
    </row>
    <row r="5" spans="1:1" ht="66" customHeight="1" x14ac:dyDescent="0.2">
      <c r="A5" s="261" t="str">
        <f>Language!B387</f>
        <v xml:space="preserve">Please read this user guide before filling in the questionnaire. For additional information, a more complete version of this user guide can be found in the Laboratory Assessment Tool: https://www.who.int/ihr/publications/laboratory_tool/en </v>
      </c>
    </row>
    <row r="6" spans="1:1" ht="15" x14ac:dyDescent="0.2">
      <c r="A6" s="260"/>
    </row>
    <row r="7" spans="1:1" ht="169.5" customHeight="1" x14ac:dyDescent="0.2">
      <c r="A7" s="259" t="str">
        <f>Language!B388</f>
        <v>The questionnaire is provided in Excel format using automatic calculations but no macros. Absence of macros enables the questionnaire to be used on any computer, independently of the operating system language. The file includes 19 worksheets  entitled in English. The worksheets are protected  against any modification to avoid performing incorrect manipulations that may compromise calculation. Please do not modify or rename the worksheets as this may result in calculation error and possibly compromise interpretation of data. To ensure correct interpretation, please also make sure to answer to all questions   (using the “Non applicable” answer when needed) and to select the answer that best describes the current situation for each question.</v>
      </c>
    </row>
    <row r="8" spans="1:1" ht="15" x14ac:dyDescent="0.2">
      <c r="A8" s="260"/>
    </row>
    <row r="9" spans="1:1" ht="105.75" customHeight="1" x14ac:dyDescent="0.2">
      <c r="A9" s="259" t="str">
        <f>Language!B389</f>
        <v>The questionnaire is in English by default. To switch from English to French, Spanish, Portuguese or Russian, select the “Language” tab, toggle the cell number A3 from 1 (English) to 2 (French), or 3 (Spanish), or 4 (Portuguese), or 5 (Russian). The tool is currently not available in other languages but, if translated, text in the other languages can be entered into the additional columns in the “Language” tab and by choosing the appropriate column number in cell A3.</v>
      </c>
    </row>
    <row r="10" spans="1:1" ht="15" x14ac:dyDescent="0.2">
      <c r="A10" s="260"/>
    </row>
    <row r="11" spans="1:1" ht="48" customHeight="1" x14ac:dyDescent="0.2">
      <c r="A11" s="259" t="str">
        <f>Language!B390</f>
        <v xml:space="preserve">To start the assessment, go to the “Lab” worksheet and fill in all the requested cells in column B. </v>
      </c>
    </row>
    <row r="12" spans="1:1" ht="15" x14ac:dyDescent="0.2">
      <c r="A12" s="260"/>
    </row>
    <row r="13" spans="1:1" ht="200.25" customHeight="1" x14ac:dyDescent="0.2">
      <c r="A13" s="259" t="str">
        <f>Language!B391</f>
        <v xml:space="preserve">Then fill in all the requested cells (columns D and E) of the 11 specific module worksheets and the gap analysis module. For most of the questions, clicking the small arrow at the right side of the answer cells (generally in column D) opens a box with authorized values: 1.Yes; 2.Partial; 3.No; 4.Non applicable. An error message will appear when trying to enter values other than the ones listed in the dropdown list. Other values can be entered (generally in column E) when asking “Number of equipment”, “Number of tests performed”, “Please describe”, etc. A cross in column C indicates that documents are required for completing the answer. Additional information can be given in column E or in the comment box at the bottom of each module. When no answer is expected in column D (in the case of an open question for instance), the corresponding cell in column D is crossed out. All answers in grey or light blue color cells in Column D will be taken into account to calculate the capacities indicators. </v>
      </c>
    </row>
    <row r="14" spans="1:1" ht="15" x14ac:dyDescent="0.2">
      <c r="A14" s="260"/>
    </row>
    <row r="15" spans="1:1" ht="98.25" customHeight="1" x14ac:dyDescent="0.2">
      <c r="A15" s="259" t="str">
        <f>Language!B392</f>
        <v>Use the “Summary” worksheet to visualize the average indicator for the laboratory core capacities and the indicator for SARS-CoV-2 testing capacity and capability. The indicators are automatically calculated and graphics are generated. Add pictures, additional comments and conclusions  in the dedicated text boxes as needed.</v>
      </c>
    </row>
    <row r="16" spans="1:1" ht="15" x14ac:dyDescent="0.2">
      <c r="A16" s="260"/>
    </row>
    <row r="17" spans="1:1" ht="15" x14ac:dyDescent="0.2">
      <c r="A17" s="260"/>
    </row>
    <row r="18" spans="1:1" ht="15" x14ac:dyDescent="0.2">
      <c r="A18" s="260"/>
    </row>
    <row r="19" spans="1:1" ht="15" x14ac:dyDescent="0.2">
      <c r="A19" s="260"/>
    </row>
    <row r="20" spans="1:1" ht="15" x14ac:dyDescent="0.2">
      <c r="A20" s="260"/>
    </row>
    <row r="21" spans="1:1" ht="15" x14ac:dyDescent="0.2">
      <c r="A21" s="260"/>
    </row>
    <row r="22" spans="1:1" ht="19.899999999999999" customHeight="1" x14ac:dyDescent="0.2">
      <c r="A22" s="308" t="s">
        <v>1896</v>
      </c>
    </row>
    <row r="23" spans="1:1" ht="19.899999999999999" customHeight="1" x14ac:dyDescent="0.2">
      <c r="A23" s="309" t="s">
        <v>1897</v>
      </c>
    </row>
    <row r="24" spans="1:1" ht="15" x14ac:dyDescent="0.2">
      <c r="A24" s="260"/>
    </row>
    <row r="25" spans="1:1" ht="15" x14ac:dyDescent="0.2">
      <c r="A25" s="260"/>
    </row>
    <row r="26" spans="1:1" ht="15" x14ac:dyDescent="0.2">
      <c r="A26" s="260"/>
    </row>
    <row r="27" spans="1:1" ht="15" x14ac:dyDescent="0.2">
      <c r="A27" s="260"/>
    </row>
    <row r="28" spans="1:1" ht="15" x14ac:dyDescent="0.2">
      <c r="A28" s="260"/>
    </row>
    <row r="29" spans="1:1" ht="15" x14ac:dyDescent="0.2">
      <c r="A29" s="260"/>
    </row>
    <row r="30" spans="1:1" ht="15" x14ac:dyDescent="0.2">
      <c r="A30" s="260"/>
    </row>
    <row r="31" spans="1:1" ht="15" x14ac:dyDescent="0.2">
      <c r="A31" s="260"/>
    </row>
    <row r="32" spans="1:1" ht="15" x14ac:dyDescent="0.2">
      <c r="A32" s="260"/>
    </row>
    <row r="33" spans="1:1" ht="15" x14ac:dyDescent="0.2">
      <c r="A33" s="260"/>
    </row>
    <row r="34" spans="1:1" ht="15" x14ac:dyDescent="0.2">
      <c r="A34" s="260"/>
    </row>
    <row r="35" spans="1:1" ht="15" x14ac:dyDescent="0.2">
      <c r="A35" s="260"/>
    </row>
    <row r="36" spans="1:1" ht="15" x14ac:dyDescent="0.2">
      <c r="A36" s="260"/>
    </row>
    <row r="37" spans="1:1" ht="15" x14ac:dyDescent="0.2">
      <c r="A37" s="260"/>
    </row>
    <row r="38" spans="1:1" ht="15" x14ac:dyDescent="0.2">
      <c r="A38" s="260"/>
    </row>
    <row r="39" spans="1:1" ht="15" x14ac:dyDescent="0.2">
      <c r="A39" s="260"/>
    </row>
    <row r="40" spans="1:1" ht="15" x14ac:dyDescent="0.2">
      <c r="A40" s="260"/>
    </row>
    <row r="41" spans="1:1" ht="15" x14ac:dyDescent="0.2">
      <c r="A41" s="260"/>
    </row>
    <row r="42" spans="1:1" ht="15" x14ac:dyDescent="0.2">
      <c r="A42" s="260"/>
    </row>
  </sheetData>
  <sheetProtection sheet="1" objects="1" scenarios="1"/>
  <hyperlinks>
    <hyperlink ref="A22" r:id="rId1" display="https://creativecommons.org/licenses/by-nc-sa/3.0/igo" xr:uid="{38A4EE16-6494-4C51-B325-A5BAD58B45C4}"/>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71"/>
  <sheetViews>
    <sheetView zoomScaleNormal="100" workbookViewId="0">
      <selection activeCell="A3" sqref="A3"/>
    </sheetView>
  </sheetViews>
  <sheetFormatPr defaultColWidth="9.140625" defaultRowHeight="12.75" x14ac:dyDescent="0.2"/>
  <cols>
    <col min="1" max="1" width="60.7109375" style="17" customWidth="1"/>
    <col min="2" max="2" width="60.7109375" style="16" customWidth="1"/>
    <col min="3" max="16384" width="9.140625" style="17"/>
  </cols>
  <sheetData>
    <row r="1" spans="1:6" ht="21.95" customHeight="1" x14ac:dyDescent="0.2"/>
    <row r="2" spans="1:6" ht="21.95" customHeight="1" x14ac:dyDescent="0.2"/>
    <row r="3" spans="1:6" ht="24.75" x14ac:dyDescent="0.2">
      <c r="A3" s="38" t="str">
        <f>Language!B8</f>
        <v>Laboratory identification</v>
      </c>
      <c r="F3" s="276" t="s">
        <v>39</v>
      </c>
    </row>
    <row r="4" spans="1:6" ht="15" x14ac:dyDescent="0.2">
      <c r="A4" s="39" t="str">
        <f>Language!B9</f>
        <v>Country</v>
      </c>
      <c r="B4" s="130"/>
      <c r="F4" s="276" t="s">
        <v>40</v>
      </c>
    </row>
    <row r="5" spans="1:6" ht="15" x14ac:dyDescent="0.2">
      <c r="A5" s="39" t="str">
        <f>Language!B10</f>
        <v>Region/Province/District</v>
      </c>
      <c r="B5" s="130"/>
      <c r="F5" s="276" t="s">
        <v>41</v>
      </c>
    </row>
    <row r="6" spans="1:6" ht="15" x14ac:dyDescent="0.2">
      <c r="A6" s="39" t="str">
        <f>Language!B11</f>
        <v>Name of the laboratory</v>
      </c>
      <c r="B6" s="130"/>
      <c r="F6" s="276" t="s">
        <v>149</v>
      </c>
    </row>
    <row r="7" spans="1:6" ht="15" x14ac:dyDescent="0.2">
      <c r="A7" s="39" t="str">
        <f>Language!B12</f>
        <v>Address</v>
      </c>
      <c r="B7" s="130"/>
      <c r="F7" s="276" t="s">
        <v>16</v>
      </c>
    </row>
    <row r="8" spans="1:6" ht="15" x14ac:dyDescent="0.2">
      <c r="A8" s="39" t="str">
        <f>Language!B13</f>
        <v>Telephone</v>
      </c>
      <c r="B8" s="130"/>
    </row>
    <row r="9" spans="1:6" ht="15" x14ac:dyDescent="0.2">
      <c r="A9" s="39" t="str">
        <f>Language!B14</f>
        <v>Fax</v>
      </c>
      <c r="B9" s="130"/>
    </row>
    <row r="10" spans="1:6" ht="15" x14ac:dyDescent="0.2">
      <c r="A10" s="39" t="str">
        <f>Language!B15</f>
        <v>E-mail</v>
      </c>
      <c r="B10" s="130"/>
    </row>
    <row r="11" spans="1:6" ht="15" x14ac:dyDescent="0.2">
      <c r="A11" s="39" t="str">
        <f>Language!B16</f>
        <v>Name of the laboratory director</v>
      </c>
      <c r="B11" s="130"/>
    </row>
    <row r="12" spans="1:6" ht="15" x14ac:dyDescent="0.2">
      <c r="A12" s="40" t="str">
        <f>Language!B17</f>
        <v>Qualification and contact details of the laboratory director</v>
      </c>
      <c r="B12" s="130"/>
    </row>
    <row r="13" spans="1:6" ht="15" x14ac:dyDescent="0.2">
      <c r="A13" s="41"/>
      <c r="B13" s="46"/>
    </row>
    <row r="14" spans="1:6" ht="15" customHeight="1" x14ac:dyDescent="0.2">
      <c r="A14" s="40" t="str">
        <f>Language!B18</f>
        <v>Date of the assessment (DD/MM/YYYY)</v>
      </c>
      <c r="B14" s="130"/>
    </row>
    <row r="15" spans="1:6" ht="15" x14ac:dyDescent="0.2">
      <c r="A15" s="39" t="str">
        <f>Language!B19</f>
        <v>Name of the assessor/s</v>
      </c>
      <c r="B15" s="130"/>
    </row>
    <row r="16" spans="1:6" ht="15" x14ac:dyDescent="0.2">
      <c r="A16" s="39" t="str">
        <f>Language!B20</f>
        <v>Contact details of the assessor/s</v>
      </c>
      <c r="B16" s="130"/>
    </row>
    <row r="17" spans="1:2" ht="15" x14ac:dyDescent="0.2">
      <c r="A17" s="39" t="str">
        <f>Language!B21</f>
        <v>Name of the responding person/s</v>
      </c>
      <c r="B17" s="130"/>
    </row>
    <row r="18" spans="1:2" ht="15" x14ac:dyDescent="0.2">
      <c r="A18" s="39" t="str">
        <f>Language!B22</f>
        <v>Qualification and contact details of the responding person/s</v>
      </c>
      <c r="B18" s="130"/>
    </row>
    <row r="19" spans="1:2" ht="15" x14ac:dyDescent="0.2">
      <c r="A19" s="39" t="str">
        <f>Language!B23</f>
        <v>Level of laboratory</v>
      </c>
      <c r="B19" s="130"/>
    </row>
    <row r="20" spans="1:2" ht="15" x14ac:dyDescent="0.2">
      <c r="A20" s="39" t="str">
        <f>Language!B29</f>
        <v>Affiliation/ type of laboratory (several answers possible)</v>
      </c>
      <c r="B20" s="130"/>
    </row>
    <row r="21" spans="1:2" ht="15" x14ac:dyDescent="0.2">
      <c r="A21" s="42" t="str">
        <f>Language!B30</f>
        <v>Public Health / Hospital / Health Centre / Environment / Food Control / Veterinary / Private / University / Research / Other?</v>
      </c>
      <c r="B21" s="44"/>
    </row>
    <row r="22" spans="1:2" ht="15" x14ac:dyDescent="0.2">
      <c r="A22" s="39" t="str">
        <f>Language!B31</f>
        <v>Affiliated Ministry (if applicable)</v>
      </c>
      <c r="B22" s="130"/>
    </row>
    <row r="23" spans="1:2" s="18" customFormat="1" ht="15" x14ac:dyDescent="0.2">
      <c r="A23" s="43" t="str">
        <f>Language!B32</f>
        <v>Health / Agriculture / Trade, Commerce / Education / Defense / Other?</v>
      </c>
      <c r="B23" s="46"/>
    </row>
    <row r="24" spans="1:2" ht="15" x14ac:dyDescent="0.2">
      <c r="A24" s="39" t="str">
        <f>Language!B33</f>
        <v>Estimated population covered by this laboratory</v>
      </c>
      <c r="B24" s="130"/>
    </row>
    <row r="25" spans="1:2" ht="30" x14ac:dyDescent="0.2">
      <c r="A25" s="39" t="str">
        <f>Language!B34</f>
        <v>Describe participation in international programmes/networks (if applicable)</v>
      </c>
      <c r="B25" s="130"/>
    </row>
    <row r="26" spans="1:2" s="18" customFormat="1" ht="15" x14ac:dyDescent="0.2">
      <c r="A26" s="119" t="str">
        <f>Language!B35</f>
        <v>Polio, FluNet, INFOSAN, Global Foodborne Infections Network, etc.</v>
      </c>
      <c r="B26" s="15"/>
    </row>
    <row r="27" spans="1:2" s="18" customFormat="1" ht="15" x14ac:dyDescent="0.2">
      <c r="A27" s="119"/>
      <c r="B27" s="15"/>
    </row>
    <row r="28" spans="1:2" s="18" customFormat="1" ht="15" x14ac:dyDescent="0.2">
      <c r="A28" s="119"/>
      <c r="B28" s="15"/>
    </row>
    <row r="29" spans="1:2" s="18" customFormat="1" ht="24.75" x14ac:dyDescent="0.2">
      <c r="A29" s="38" t="str">
        <f>Language!B356</f>
        <v>Laboratory testing</v>
      </c>
      <c r="B29" s="15"/>
    </row>
    <row r="30" spans="1:2" s="18" customFormat="1" ht="45" x14ac:dyDescent="0.2">
      <c r="A30" s="40" t="str">
        <f>Language!B357</f>
        <v>Disciplines addressed in the laboratory undertaking SARS-CoV-2 testing (eg. bacteriology, virology, hematology, environmental testing, veterinary testing, etc.)</v>
      </c>
      <c r="B30" s="203"/>
    </row>
    <row r="31" spans="1:2" s="18" customFormat="1" ht="15" x14ac:dyDescent="0.2">
      <c r="A31" s="40" t="str">
        <f>Language!B358</f>
        <v>Average number of specimens tested per day</v>
      </c>
      <c r="B31" s="203"/>
    </row>
    <row r="32" spans="1:2" s="18" customFormat="1" ht="15" x14ac:dyDescent="0.2">
      <c r="A32" s="40" t="str">
        <f>Language!B359</f>
        <v>Average number of PCR or RT-PCR tests run per week</v>
      </c>
      <c r="B32" s="203"/>
    </row>
    <row r="33" spans="1:2" s="18" customFormat="1" ht="15" x14ac:dyDescent="0.2">
      <c r="A33" s="40" t="str">
        <f>Language!B360</f>
        <v>Average number of specimens tested in serology per week</v>
      </c>
      <c r="B33" s="203"/>
    </row>
    <row r="34" spans="1:2" s="18" customFormat="1" ht="15" x14ac:dyDescent="0.2">
      <c r="A34" s="119"/>
      <c r="B34" s="15"/>
    </row>
    <row r="37" spans="1:2" ht="15" x14ac:dyDescent="0.2">
      <c r="A37" s="118" t="str">
        <f>Language!B181</f>
        <v>Comments</v>
      </c>
    </row>
    <row r="70" spans="1:2" ht="21.95" customHeight="1" x14ac:dyDescent="0.2">
      <c r="A70" s="311" t="s">
        <v>1896</v>
      </c>
      <c r="B70" s="311"/>
    </row>
    <row r="71" spans="1:2" ht="21.95" customHeight="1" x14ac:dyDescent="0.2">
      <c r="A71" s="312" t="s">
        <v>1897</v>
      </c>
      <c r="B71" s="312"/>
    </row>
  </sheetData>
  <sheetProtection sheet="1" formatCells="0"/>
  <customSheetViews>
    <customSheetView guid="{16BD123E-21AA-4DA4-B477-56A28E780F44}" topLeftCell="A13">
      <selection activeCell="B28" sqref="B28"/>
      <rowBreaks count="1" manualBreakCount="1">
        <brk id="25" min="1" max="2" man="1"/>
      </rowBreaks>
      <pageMargins left="0.39370078740157483" right="0.39370078740157483" top="0.98425196850393704" bottom="0.78740157480314965" header="0.51181102362204722" footer="0.39370078740157483"/>
      <pageSetup scale="82" fitToHeight="2" orientation="landscape" r:id="rId1"/>
      <headerFooter alignWithMargins="0">
        <oddHeader>&amp;LAnnex 2 - LAQ - Laboratory identification&amp;R&amp;"Arial,Italic"WORKING DOCUMENT - NOT FOR DISTRIBUTION</oddHeader>
        <oddFooter>&amp;L&amp;P</oddFooter>
      </headerFooter>
    </customSheetView>
    <customSheetView guid="{F20950B5-8E18-4725-A4D5-C46AEC554D85}" fitToPage="1" showRuler="0">
      <selection activeCell="C16" sqref="C16"/>
      <pageMargins left="0.39370078740157483" right="0.39370078740157483" top="0.98425196850393704" bottom="0.78740157480314965" header="0.51181102362204722" footer="0.39370078740157483"/>
      <pageSetup scale="87" fitToHeight="2" orientation="landscape" r:id="rId2"/>
      <headerFooter alignWithMargins="0">
        <oddHeader>&amp;LAnnex 2 - LAQ - Laboratory identification&amp;R&amp;"Arial,Italic"WORKING DOCUMENT - NOT FOR DISTRIBUTION</oddHeader>
        <oddFooter>&amp;L&amp;P</oddFooter>
      </headerFooter>
    </customSheetView>
    <customSheetView guid="{23E97C69-870E-4B81-B9F8-7E314BCA18CA}" showPageBreaks="1" printArea="1" showRuler="0">
      <selection activeCell="B1" sqref="B1"/>
      <rowBreaks count="1" manualBreakCount="1">
        <brk id="25" min="1" max="2" man="1"/>
      </rowBreaks>
      <pageMargins left="0.39370078740157483" right="0.39370078740157483" top="0.98425196850393704" bottom="0.78740157480314965" header="0.51181102362204722" footer="0.39370078740157483"/>
      <pageSetup scale="82" fitToHeight="2" orientation="landscape" r:id="rId3"/>
      <headerFooter alignWithMargins="0">
        <oddHeader>&amp;LAnnex 2 - LAQ - Laboratory identification&amp;R&amp;"Arial,Italic"WORKING DOCUMENT - NOT FOR DISTRIBUTION</oddHeader>
        <oddFooter>&amp;L&amp;P</oddFooter>
      </headerFooter>
    </customSheetView>
  </customSheetViews>
  <mergeCells count="2">
    <mergeCell ref="A70:B70"/>
    <mergeCell ref="A71:B71"/>
  </mergeCells>
  <phoneticPr fontId="1" type="noConversion"/>
  <dataValidations count="1">
    <dataValidation type="list" allowBlank="1" showInputMessage="1" showErrorMessage="1" sqref="B19" xr:uid="{00000000-0002-0000-0200-000000000000}">
      <formula1>$F$3:$F$7</formula1>
    </dataValidation>
  </dataValidations>
  <hyperlinks>
    <hyperlink ref="A70" r:id="rId4" display="https://creativecommons.org/licenses/by-nc-sa/3.0/igo" xr:uid="{84C17E27-B01A-4424-A574-07EB820EF7C2}"/>
  </hyperlinks>
  <pageMargins left="0.39370078740157483" right="0.39370078740157483" top="0.98425196850393704" bottom="0.78740157480314965" header="0.51181102362204722" footer="0.39370078740157483"/>
  <pageSetup paperSize="9" fitToHeight="6" orientation="landscape" r:id="rId5"/>
  <headerFooter alignWithMargins="0">
    <oddHeader>&amp;L&amp;"Times New Roman,Regular"Annex 2: LAT/Facility - Laboratory identification</oddHeader>
  </headerFooter>
  <rowBreaks count="1" manualBreakCount="1">
    <brk id="35" max="1" man="1"/>
  </rowBreaks>
  <drawing r:id="rId6"/>
  <legacyDrawing r:id="rId7"/>
  <mc:AlternateContent xmlns:mc="http://schemas.openxmlformats.org/markup-compatibility/2006">
    <mc:Choice Requires="x14">
      <controls>
        <mc:AlternateContent xmlns:mc="http://schemas.openxmlformats.org/markup-compatibility/2006">
          <mc:Choice Requires="x14">
            <control shapeId="1119" r:id="rId8" name="Check Box 95">
              <controlPr locked="0" defaultSize="0" autoFill="0" autoLine="0" autoPict="0">
                <anchor moveWithCells="1">
                  <from>
                    <xdr:col>0</xdr:col>
                    <xdr:colOff>4038600</xdr:colOff>
                    <xdr:row>35</xdr:row>
                    <xdr:rowOff>0</xdr:rowOff>
                  </from>
                  <to>
                    <xdr:col>1</xdr:col>
                    <xdr:colOff>828675</xdr:colOff>
                    <xdr:row>36</xdr:row>
                    <xdr:rowOff>47625</xdr:rowOff>
                  </to>
                </anchor>
              </controlPr>
            </control>
          </mc:Choice>
        </mc:AlternateContent>
        <mc:AlternateContent xmlns:mc="http://schemas.openxmlformats.org/markup-compatibility/2006">
          <mc:Choice Requires="x14">
            <control shapeId="1120" r:id="rId9" name="Check Box 96">
              <controlPr locked="0" defaultSize="0" autoFill="0" autoLine="0" autoPict="0">
                <anchor moveWithCells="1">
                  <from>
                    <xdr:col>0</xdr:col>
                    <xdr:colOff>4038600</xdr:colOff>
                    <xdr:row>35</xdr:row>
                    <xdr:rowOff>0</xdr:rowOff>
                  </from>
                  <to>
                    <xdr:col>1</xdr:col>
                    <xdr:colOff>828675</xdr:colOff>
                    <xdr:row>36</xdr:row>
                    <xdr:rowOff>47625</xdr:rowOff>
                  </to>
                </anchor>
              </controlPr>
            </control>
          </mc:Choice>
        </mc:AlternateContent>
        <mc:AlternateContent xmlns:mc="http://schemas.openxmlformats.org/markup-compatibility/2006">
          <mc:Choice Requires="x14">
            <control shapeId="1137" r:id="rId10" name="Check Box 113">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38" r:id="rId11" name="Check Box 114">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39" r:id="rId12" name="Check Box 115">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0" r:id="rId13" name="Check Box 116">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1" r:id="rId14" name="Check Box 117">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2" r:id="rId15" name="Check Box 118">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3" r:id="rId16" name="Check Box 119">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4" r:id="rId17" name="Check Box 120">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5" r:id="rId18" name="Check Box 121">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7" r:id="rId19" name="Check Box 123">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8" r:id="rId20" name="Check Box 124">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49" r:id="rId21" name="Check Box 125">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50" r:id="rId22" name="Check Box 126">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51" r:id="rId23" name="Check Box 127">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52" r:id="rId24" name="Check Box 128">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53" r:id="rId25" name="Check Box 129">
              <controlPr locked="0" defaultSize="0" autoFill="0" autoLine="0" autoPict="0">
                <anchor moveWithCells="1">
                  <from>
                    <xdr:col>0</xdr:col>
                    <xdr:colOff>4038600</xdr:colOff>
                    <xdr:row>35</xdr:row>
                    <xdr:rowOff>0</xdr:rowOff>
                  </from>
                  <to>
                    <xdr:col>1</xdr:col>
                    <xdr:colOff>885825</xdr:colOff>
                    <xdr:row>36</xdr:row>
                    <xdr:rowOff>47625</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0</xdr:col>
                    <xdr:colOff>4038600</xdr:colOff>
                    <xdr:row>35</xdr:row>
                    <xdr:rowOff>0</xdr:rowOff>
                  </from>
                  <to>
                    <xdr:col>1</xdr:col>
                    <xdr:colOff>828675</xdr:colOff>
                    <xdr:row>36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I51"/>
  <sheetViews>
    <sheetView zoomScale="80" zoomScaleNormal="80" workbookViewId="0">
      <selection activeCell="A3" sqref="A3"/>
    </sheetView>
  </sheetViews>
  <sheetFormatPr defaultColWidth="9.140625" defaultRowHeight="12.75" x14ac:dyDescent="0.2"/>
  <cols>
    <col min="1" max="1" width="6.7109375" style="22" customWidth="1"/>
    <col min="2" max="2" width="70.7109375" style="17" customWidth="1"/>
    <col min="3" max="4" width="12.7109375" style="22" customWidth="1"/>
    <col min="5" max="5" width="60.7109375" style="16" customWidth="1"/>
    <col min="6" max="6" width="10.28515625" style="26" customWidth="1"/>
    <col min="7" max="7" width="13.42578125" style="26" customWidth="1"/>
    <col min="8" max="10" width="9.140625" style="17"/>
    <col min="11" max="11" width="18.28515625" style="17" customWidth="1"/>
    <col min="12" max="16384" width="9.140625" style="17"/>
  </cols>
  <sheetData>
    <row r="1" spans="1:9" ht="21.95" customHeight="1" x14ac:dyDescent="0.2"/>
    <row r="2" spans="1:9" ht="21.95" customHeight="1" x14ac:dyDescent="0.2"/>
    <row r="3" spans="1:9" ht="24.75" x14ac:dyDescent="0.2">
      <c r="A3" s="123" t="s">
        <v>84</v>
      </c>
      <c r="B3" s="38" t="str">
        <f>Language!B40</f>
        <v>Organization and management</v>
      </c>
      <c r="C3" s="34" t="str">
        <f>IFERROR(AVERAGE(G12,G19,G21,G28,G29),"")</f>
        <v/>
      </c>
      <c r="D3" s="20"/>
      <c r="E3" s="21"/>
      <c r="I3" s="22">
        <v>1</v>
      </c>
    </row>
    <row r="4" spans="1:9" ht="15" x14ac:dyDescent="0.2">
      <c r="A4" s="19"/>
      <c r="B4" s="42" t="str">
        <f>Language!B39</f>
        <v>Possible answers (unless otherwise advised): 1.Yes; 2.Partial; 3.No; 4.Non applicable</v>
      </c>
      <c r="C4" s="48"/>
      <c r="D4" s="49"/>
      <c r="E4" s="50"/>
      <c r="I4" s="22">
        <v>2</v>
      </c>
    </row>
    <row r="5" spans="1:9" ht="15" x14ac:dyDescent="0.2">
      <c r="A5" s="19"/>
      <c r="B5" s="226" t="str">
        <f>Language!B372</f>
        <v xml:space="preserve">The following questions aim to facilitate the assessment of the laboratory core capacities, independently of SARS-CoV-2 testing. </v>
      </c>
      <c r="C5" s="48"/>
      <c r="D5" s="49"/>
      <c r="E5" s="50"/>
      <c r="I5" s="22">
        <v>3</v>
      </c>
    </row>
    <row r="6" spans="1:9" ht="15" x14ac:dyDescent="0.2">
      <c r="A6" s="19"/>
      <c r="B6" s="226"/>
      <c r="C6" s="48"/>
      <c r="D6" s="49"/>
      <c r="E6" s="50"/>
      <c r="I6" s="22">
        <v>4</v>
      </c>
    </row>
    <row r="7" spans="1:9" ht="45" x14ac:dyDescent="0.2">
      <c r="B7" s="51"/>
      <c r="C7" s="52" t="str">
        <f>Language!B36</f>
        <v>Documents to be collected</v>
      </c>
      <c r="D7" s="52" t="str">
        <f>Language!B37</f>
        <v>1; 2; 3; 4</v>
      </c>
      <c r="E7" s="52" t="str">
        <f>Language!B38</f>
        <v>Provide here the answer to the open question/s and/or insert any additional information</v>
      </c>
    </row>
    <row r="8" spans="1:9" ht="19.5" x14ac:dyDescent="0.2">
      <c r="B8" s="121" t="str">
        <f>Language!B41</f>
        <v>Service hours</v>
      </c>
      <c r="C8" s="24"/>
      <c r="D8" s="24"/>
      <c r="E8" s="25"/>
    </row>
    <row r="9" spans="1:9" ht="15" x14ac:dyDescent="0.2">
      <c r="A9" s="52">
        <v>1.1000000000000001</v>
      </c>
      <c r="B9" s="54" t="str">
        <f>Language!B42</f>
        <v>What are the days and hours of operation of routine service?</v>
      </c>
      <c r="C9" s="55"/>
      <c r="D9" s="56"/>
      <c r="E9" s="57"/>
    </row>
    <row r="10" spans="1:9" ht="30" x14ac:dyDescent="0.2">
      <c r="A10" s="52">
        <v>1.2</v>
      </c>
      <c r="B10" s="58" t="str">
        <f>Language!B43</f>
        <v>If relevant, what are the days and hours of operation of emergency service? and number of shifts?</v>
      </c>
      <c r="C10" s="59"/>
      <c r="D10" s="56"/>
      <c r="E10" s="57"/>
    </row>
    <row r="11" spans="1:9" s="18" customFormat="1" ht="15" x14ac:dyDescent="0.2">
      <c r="A11" s="60"/>
      <c r="B11" s="41"/>
      <c r="C11" s="60"/>
      <c r="D11" s="61"/>
      <c r="E11" s="46"/>
      <c r="F11" s="28"/>
      <c r="G11" s="28"/>
    </row>
    <row r="12" spans="1:9" ht="19.5" x14ac:dyDescent="0.2">
      <c r="A12" s="52"/>
      <c r="B12" s="131" t="str">
        <f>Language!B44</f>
        <v>External communication</v>
      </c>
      <c r="C12" s="62"/>
      <c r="D12" s="63"/>
      <c r="E12" s="206" t="s">
        <v>767</v>
      </c>
      <c r="G12" s="26" t="str">
        <f>IFERROR(AVERAGE(G14:G16),"")</f>
        <v/>
      </c>
    </row>
    <row r="13" spans="1:9" ht="15" x14ac:dyDescent="0.2">
      <c r="A13" s="52"/>
      <c r="B13" s="313" t="str">
        <f>Language!B45</f>
        <v>Is the laboratory equipped with:</v>
      </c>
      <c r="C13" s="314"/>
      <c r="D13" s="314"/>
      <c r="E13" s="315"/>
    </row>
    <row r="14" spans="1:9" ht="15" x14ac:dyDescent="0.2">
      <c r="A14" s="52">
        <v>1.3</v>
      </c>
      <c r="B14" s="148" t="str">
        <f>Language!B46</f>
        <v>Telephone?</v>
      </c>
      <c r="C14" s="55"/>
      <c r="D14" s="64"/>
      <c r="E14" s="57"/>
      <c r="F14" s="26" t="str">
        <f>IF(D14=1,1,IF(D14=3,0,IF(D14=2,0.5,"")))</f>
        <v/>
      </c>
      <c r="G14" s="26" t="str">
        <f>F14</f>
        <v/>
      </c>
    </row>
    <row r="15" spans="1:9" ht="15" x14ac:dyDescent="0.2">
      <c r="A15" s="52">
        <v>1.4</v>
      </c>
      <c r="B15" s="148" t="str">
        <f>Language!B47</f>
        <v>Fax?</v>
      </c>
      <c r="C15" s="55"/>
      <c r="D15" s="64"/>
      <c r="E15" s="57"/>
      <c r="F15" s="26" t="str">
        <f>IF(D15=1,1,IF(D15=3,0,IF(D15=2,0.5,"")))</f>
        <v/>
      </c>
      <c r="G15" s="26" t="str">
        <f>F15</f>
        <v/>
      </c>
    </row>
    <row r="16" spans="1:9" ht="15" x14ac:dyDescent="0.2">
      <c r="A16" s="52">
        <v>1.5</v>
      </c>
      <c r="B16" s="148" t="str">
        <f>Language!B48</f>
        <v>Computer with Internet access?</v>
      </c>
      <c r="C16" s="55"/>
      <c r="D16" s="64"/>
      <c r="E16" s="57"/>
      <c r="F16" s="26" t="str">
        <f>IF(D16=1,1,IF(D16=3,0,IF(D16=2,0.5,"")))</f>
        <v/>
      </c>
      <c r="G16" s="26" t="str">
        <f>F16</f>
        <v/>
      </c>
    </row>
    <row r="17" spans="1:9" x14ac:dyDescent="0.2">
      <c r="B17" s="147"/>
      <c r="C17" s="27"/>
      <c r="D17" s="30"/>
      <c r="E17" s="15"/>
    </row>
    <row r="18" spans="1:9" ht="19.5" x14ac:dyDescent="0.2">
      <c r="B18" s="144" t="str">
        <f>Language!B49</f>
        <v>Internal communication and structure</v>
      </c>
      <c r="C18" s="29"/>
      <c r="D18" s="27"/>
      <c r="E18" s="207" t="s">
        <v>768</v>
      </c>
      <c r="G18" s="26" t="str">
        <f>IFERROR(AVERAGE(G19),"")</f>
        <v/>
      </c>
    </row>
    <row r="19" spans="1:9" ht="30" x14ac:dyDescent="0.2">
      <c r="A19" s="68">
        <v>1.6</v>
      </c>
      <c r="B19" s="137" t="str">
        <f>Language!B50</f>
        <v>Is there an organizational structure defining the lines of authorities and responsibilities for key laboratory staff?</v>
      </c>
      <c r="C19" s="59" t="s">
        <v>97</v>
      </c>
      <c r="D19" s="64"/>
      <c r="E19" s="57"/>
      <c r="F19" s="26" t="str">
        <f>IF(D19=1,1,IF(D19=3,0,IF(D19=2,0.5,"")))</f>
        <v/>
      </c>
      <c r="G19" s="26" t="str">
        <f>F19</f>
        <v/>
      </c>
    </row>
    <row r="20" spans="1:9" x14ac:dyDescent="0.2">
      <c r="B20" s="143" t="s">
        <v>670</v>
      </c>
      <c r="D20" s="27"/>
      <c r="E20" s="15"/>
    </row>
    <row r="21" spans="1:9" ht="19.5" x14ac:dyDescent="0.2">
      <c r="B21" s="144" t="str">
        <f>Language!B51</f>
        <v>Budget</v>
      </c>
      <c r="C21" s="19"/>
      <c r="E21" s="206" t="s">
        <v>767</v>
      </c>
      <c r="G21" s="26" t="str">
        <f>IFERROR(AVERAGE(G22:G25),"")</f>
        <v/>
      </c>
    </row>
    <row r="22" spans="1:9" ht="15" x14ac:dyDescent="0.2">
      <c r="A22" s="68">
        <v>1.7</v>
      </c>
      <c r="B22" s="136" t="str">
        <f>Language!B52</f>
        <v>Is the budget for staff salaries adequate for the need?</v>
      </c>
      <c r="C22" s="55"/>
      <c r="D22" s="64"/>
      <c r="E22" s="57"/>
      <c r="F22" s="26" t="str">
        <f>IF(D22=1,1,IF(D22=3,0,IF(D22=2,0.5,"")))</f>
        <v/>
      </c>
      <c r="G22" s="26" t="str">
        <f>F22</f>
        <v/>
      </c>
    </row>
    <row r="23" spans="1:9" ht="15" x14ac:dyDescent="0.2">
      <c r="A23" s="68">
        <v>1.8</v>
      </c>
      <c r="B23" s="136" t="str">
        <f>Language!B53</f>
        <v>Is there an adequate budget assigned for consumable and reagent purchase?</v>
      </c>
      <c r="C23" s="55"/>
      <c r="D23" s="64"/>
      <c r="E23" s="57"/>
      <c r="F23" s="26" t="str">
        <f>IF(D23=1,1,IF(D23=3,0,IF(D23=2,0.5," ")))</f>
        <v xml:space="preserve"> </v>
      </c>
      <c r="G23" s="26" t="str">
        <f>F23</f>
        <v xml:space="preserve"> </v>
      </c>
      <c r="I23" s="168"/>
    </row>
    <row r="24" spans="1:9" ht="15" x14ac:dyDescent="0.2">
      <c r="A24" s="68">
        <v>1.9</v>
      </c>
      <c r="B24" s="136" t="str">
        <f>Language!B54</f>
        <v>Is there an adequate budget assigned for equipment purchase/maintenance?</v>
      </c>
      <c r="C24" s="55"/>
      <c r="D24" s="64"/>
      <c r="E24" s="57"/>
      <c r="F24" s="26" t="str">
        <f>IF(D24=1,1,IF(D24=3,0,IF(D24=2,0.5,"")))</f>
        <v/>
      </c>
      <c r="G24" s="26" t="str">
        <f>F24</f>
        <v/>
      </c>
    </row>
    <row r="25" spans="1:9" ht="30" x14ac:dyDescent="0.2">
      <c r="A25" s="138">
        <v>1.1000000000000001</v>
      </c>
      <c r="B25" s="164" t="str">
        <f>Language!B55</f>
        <v>Is there an adequate budget assigned for surveillance and/or overall public health activities?</v>
      </c>
      <c r="C25" s="55"/>
      <c r="D25" s="64"/>
      <c r="E25" s="57"/>
      <c r="F25" s="26" t="str">
        <f>IF(D25=1,1,IF(D25=3,0,IF(D25=2,0.5,"")))</f>
        <v/>
      </c>
      <c r="G25" s="26" t="str">
        <f>F25</f>
        <v/>
      </c>
    </row>
    <row r="26" spans="1:9" x14ac:dyDescent="0.2">
      <c r="B26" s="143"/>
    </row>
    <row r="27" spans="1:9" ht="19.5" x14ac:dyDescent="0.2">
      <c r="B27" s="167" t="str">
        <f>Language!B56</f>
        <v>Licensing/Supervision/Accreditation</v>
      </c>
      <c r="C27" s="19"/>
      <c r="E27" s="207" t="s">
        <v>768</v>
      </c>
      <c r="G27" s="26" t="str">
        <f>IFERROR(AVERAGE(G28:G29),"")</f>
        <v/>
      </c>
    </row>
    <row r="28" spans="1:9" ht="30" x14ac:dyDescent="0.2">
      <c r="A28" s="138">
        <v>1.1100000000000001</v>
      </c>
      <c r="B28" s="164" t="str">
        <f>Language!B57</f>
        <v>Has the laboratory undergone an audit or assessment by a third party within the last two years and implemented recommendations where relevant?</v>
      </c>
      <c r="C28" s="65" t="s">
        <v>97</v>
      </c>
      <c r="D28" s="64"/>
      <c r="E28" s="57"/>
      <c r="F28" s="26" t="str">
        <f>IF(D28=1,1,IF(D28=3,0,IF(D28=2,0.5,"")))</f>
        <v/>
      </c>
      <c r="G28" s="26" t="str">
        <f>F28</f>
        <v/>
      </c>
      <c r="I28" s="143"/>
    </row>
    <row r="29" spans="1:9" ht="30" x14ac:dyDescent="0.2">
      <c r="A29" s="138">
        <v>1.1200000000000001</v>
      </c>
      <c r="B29" s="164" t="str">
        <f>Language!B371</f>
        <v>Has the laboratory received a certification or ISO accreditation through a national or international body?</v>
      </c>
      <c r="C29" s="65" t="s">
        <v>97</v>
      </c>
      <c r="D29" s="64"/>
      <c r="E29" s="57"/>
      <c r="F29" s="26" t="str">
        <f>IF(D29=1,1,IF(D29=3,0,IF(D29=2,0.5,"")))</f>
        <v/>
      </c>
      <c r="G29" s="26" t="str">
        <f>F29</f>
        <v/>
      </c>
      <c r="I29" s="161"/>
    </row>
    <row r="30" spans="1:9" ht="15" x14ac:dyDescent="0.2">
      <c r="A30" s="138"/>
      <c r="B30" s="146"/>
      <c r="C30" s="214"/>
      <c r="D30" s="213"/>
      <c r="E30" s="120"/>
    </row>
    <row r="31" spans="1:9" ht="15" x14ac:dyDescent="0.2">
      <c r="A31" s="52"/>
      <c r="B31" s="70"/>
      <c r="C31" s="52"/>
      <c r="D31" s="52"/>
      <c r="E31" s="44"/>
    </row>
    <row r="32" spans="1:9" ht="15" x14ac:dyDescent="0.2">
      <c r="B32" s="122" t="str">
        <f>Language!B181</f>
        <v>Comments</v>
      </c>
      <c r="C32" s="31"/>
    </row>
    <row r="33" spans="2:2" ht="22.5" x14ac:dyDescent="0.2">
      <c r="B33" s="53"/>
    </row>
    <row r="50" spans="1:5" ht="21.95" customHeight="1" x14ac:dyDescent="0.2">
      <c r="A50" s="311" t="s">
        <v>1896</v>
      </c>
      <c r="B50" s="311"/>
      <c r="C50" s="311"/>
      <c r="D50" s="311"/>
      <c r="E50" s="311"/>
    </row>
    <row r="51" spans="1:5" ht="21.95" customHeight="1" x14ac:dyDescent="0.2">
      <c r="A51" s="312" t="s">
        <v>1897</v>
      </c>
      <c r="B51" s="312"/>
      <c r="C51" s="312"/>
      <c r="D51" s="312"/>
      <c r="E51" s="312"/>
    </row>
  </sheetData>
  <sheetProtection sheet="1"/>
  <customSheetViews>
    <customSheetView guid="{16BD123E-21AA-4DA4-B477-56A28E780F44}" fitToPage="1" topLeftCell="A34">
      <selection activeCell="B56" sqref="B56"/>
      <pageMargins left="0.39370078740157483" right="0.39370078740157483" top="0.98425196850393704" bottom="0.78740157480314965" header="0.51181102362204722" footer="0.39370078740157483"/>
      <pageSetup scale="76" fitToHeight="2" orientation="portrait" r:id="rId1"/>
      <headerFooter alignWithMargins="0">
        <oddHeader>&amp;LAnnex 2 - LAQ - Organization and management&amp;R&amp;"Arial,Italic"WORKING DOCUMENT - NOT FOR DISTRIBUTION</oddHeader>
        <oddFooter>&amp;L&amp;P</oddFooter>
      </headerFooter>
    </customSheetView>
    <customSheetView guid="{F20950B5-8E18-4725-A4D5-C46AEC554D85}" fitToPage="1" showRuler="0" topLeftCell="A10">
      <selection activeCell="C39" sqref="C39"/>
      <pageMargins left="0.39370078740157483" right="0.39370078740157483" top="0.98425196850393704" bottom="0.78740157480314965" header="0.51181102362204722" footer="0.39370078740157483"/>
      <pageSetup scale="76" fitToHeight="2" orientation="portrait" r:id="rId2"/>
      <headerFooter alignWithMargins="0">
        <oddHeader>&amp;LAnnex 2 - LAQ - Organization and management&amp;R&amp;"Arial,Italic"WORKING DOCUMENT - NOT FOR DISTRIBUTION</oddHeader>
        <oddFooter>&amp;L&amp;P</oddFooter>
      </headerFooter>
    </customSheetView>
    <customSheetView guid="{23E97C69-870E-4B81-B9F8-7E314BCA18CA}" showPageBreaks="1" fitToPage="1" printArea="1" showRuler="0" topLeftCell="A15">
      <selection activeCell="B42" sqref="B42"/>
      <pageMargins left="0.39370078740157483" right="0.39370078740157483" top="0.98425196850393704" bottom="0.78740157480314965" header="0.51181102362204722" footer="0.39370078740157483"/>
      <pageSetup scale="76" fitToHeight="2" orientation="portrait" r:id="rId3"/>
      <headerFooter alignWithMargins="0">
        <oddHeader>&amp;LAnnex 2 - LAQ - Organization and management&amp;R&amp;"Arial,Italic"WORKING DOCUMENT - NOT FOR DISTRIBUTION</oddHeader>
        <oddFooter>&amp;L&amp;P</oddFooter>
      </headerFooter>
    </customSheetView>
  </customSheetViews>
  <mergeCells count="3">
    <mergeCell ref="B13:E13"/>
    <mergeCell ref="A50:E50"/>
    <mergeCell ref="A51:E51"/>
  </mergeCells>
  <phoneticPr fontId="1" type="noConversion"/>
  <dataValidations count="1">
    <dataValidation type="list" allowBlank="1" showInputMessage="1" showErrorMessage="1" sqref="D28:D30 D14:D16 D19 D22:D25" xr:uid="{00000000-0002-0000-0300-000000000000}">
      <formula1>$I$3:$I$6</formula1>
    </dataValidation>
  </dataValidations>
  <hyperlinks>
    <hyperlink ref="A50" r:id="rId4" display="https://creativecommons.org/licenses/by-nc-sa/3.0/igo" xr:uid="{F2A34506-C481-4F39-BEB4-AB21B6F79B1A}"/>
  </hyperlinks>
  <pageMargins left="0.39370078740157483" right="0.39370078740157483" top="0.98425196850393704" bottom="0.78740157480314965" header="0.51181102362204722" footer="0.39370078740157483"/>
  <pageSetup paperSize="9" scale="86" fitToHeight="14" orientation="landscape" r:id="rId5"/>
  <headerFooter alignWithMargins="0">
    <oddHeader>&amp;L&amp;"Times New Roman,Regular"Annex 2: LAT/Facility - Organization and management</oddHeader>
  </headerFooter>
  <rowBreaks count="1" manualBreakCount="1">
    <brk id="26" max="4" man="1"/>
  </rowBreaks>
  <ignoredErrors>
    <ignoredError sqref="A3" numberStoredAsText="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J58"/>
  <sheetViews>
    <sheetView zoomScaleNormal="100" workbookViewId="0">
      <selection activeCell="A3" sqref="A3"/>
    </sheetView>
  </sheetViews>
  <sheetFormatPr defaultColWidth="9.140625" defaultRowHeight="12.75" x14ac:dyDescent="0.2"/>
  <cols>
    <col min="1" max="1" width="6.7109375" style="22" customWidth="1"/>
    <col min="2" max="2" width="70.7109375" style="17" customWidth="1"/>
    <col min="3" max="3" width="14.85546875" style="22" customWidth="1"/>
    <col min="4" max="4" width="12.7109375" style="22" customWidth="1"/>
    <col min="5" max="5" width="60.7109375" style="16" customWidth="1"/>
    <col min="6" max="7" width="9.140625" style="169"/>
    <col min="8" max="8" width="11" style="17" customWidth="1"/>
    <col min="9" max="9" width="14.28515625" style="17" customWidth="1"/>
    <col min="10" max="16384" width="9.140625" style="17"/>
  </cols>
  <sheetData>
    <row r="1" spans="1:10" ht="21.95" customHeight="1" x14ac:dyDescent="0.2"/>
    <row r="2" spans="1:10" ht="21.95" customHeight="1" x14ac:dyDescent="0.2"/>
    <row r="3" spans="1:10" ht="24.75" x14ac:dyDescent="0.2">
      <c r="A3" s="38" t="s">
        <v>85</v>
      </c>
      <c r="B3" s="38" t="str">
        <f>Language!B58</f>
        <v>Documents</v>
      </c>
      <c r="C3" s="34" t="str">
        <f>IFERROR(AVERAGE(G8,G14,H14,I14,G22),"")</f>
        <v/>
      </c>
      <c r="D3" s="242"/>
      <c r="E3" s="243"/>
      <c r="F3" s="244"/>
      <c r="I3" s="22">
        <v>1</v>
      </c>
    </row>
    <row r="4" spans="1:10" ht="15" customHeight="1" x14ac:dyDescent="0.2">
      <c r="B4" s="42" t="str">
        <f>Language!B39</f>
        <v>Possible answers (unless otherwise advised): 1.Yes; 2.Partial; 3.No; 4.Non applicable</v>
      </c>
      <c r="C4" s="245"/>
      <c r="D4" s="190"/>
      <c r="E4" s="246"/>
      <c r="F4" s="244"/>
      <c r="I4" s="22">
        <v>2</v>
      </c>
    </row>
    <row r="5" spans="1:10" ht="15" x14ac:dyDescent="0.2">
      <c r="B5" s="226" t="str">
        <f>Language!B372</f>
        <v xml:space="preserve">The following questions aim to facilitate the assessment of the laboratory core capacities, independently of SARS-CoV-2 testing. </v>
      </c>
      <c r="C5" s="71"/>
      <c r="D5" s="52"/>
      <c r="E5" s="44"/>
      <c r="I5" s="22">
        <v>3</v>
      </c>
    </row>
    <row r="6" spans="1:10" ht="15" x14ac:dyDescent="0.2">
      <c r="B6" s="269"/>
      <c r="C6" s="71"/>
      <c r="D6" s="52"/>
      <c r="E6" s="44"/>
      <c r="I6" s="22">
        <v>4</v>
      </c>
    </row>
    <row r="7" spans="1:10" ht="30" x14ac:dyDescent="0.2">
      <c r="B7" s="252"/>
      <c r="C7" s="52" t="str">
        <f>Language!B36</f>
        <v>Documents to be collected</v>
      </c>
      <c r="D7" s="52" t="str">
        <f>Language!B37</f>
        <v>1; 2; 3; 4</v>
      </c>
      <c r="E7" s="52" t="str">
        <f>Language!B38</f>
        <v>Provide here the answer to the open question/s and/or insert any additional information</v>
      </c>
    </row>
    <row r="8" spans="1:10" ht="19.5" x14ac:dyDescent="0.2">
      <c r="B8" s="121" t="str">
        <f>Language!B59</f>
        <v>Document control</v>
      </c>
      <c r="C8" s="19"/>
      <c r="E8" s="206" t="s">
        <v>769</v>
      </c>
      <c r="G8" s="169" t="str">
        <f>IFERROR(AVERAGE(G9:G10),"")</f>
        <v/>
      </c>
      <c r="H8" s="26"/>
      <c r="I8" s="26"/>
    </row>
    <row r="9" spans="1:10" ht="30" x14ac:dyDescent="0.2">
      <c r="A9" s="52" t="s">
        <v>86</v>
      </c>
      <c r="B9" s="150" t="str">
        <f>Language!B60</f>
        <v>Is a system in place to organize the management of laboratory documents and records?</v>
      </c>
      <c r="C9" s="73" t="s">
        <v>97</v>
      </c>
      <c r="D9" s="74"/>
      <c r="E9" s="57"/>
      <c r="F9" s="169" t="str">
        <f>IF(D9=1,1,IF(D9=3,0,IF(D9=2,0.5,"")))</f>
        <v/>
      </c>
      <c r="G9" s="169" t="str">
        <f>F9</f>
        <v/>
      </c>
      <c r="H9" s="26"/>
      <c r="I9" s="26"/>
      <c r="J9" s="241"/>
    </row>
    <row r="10" spans="1:10" ht="15" x14ac:dyDescent="0.2">
      <c r="A10" s="52" t="s">
        <v>643</v>
      </c>
      <c r="B10" s="136" t="str">
        <f>Language!B61</f>
        <v>Does the laboratory have an archive system?</v>
      </c>
      <c r="C10" s="73" t="s">
        <v>97</v>
      </c>
      <c r="D10" s="74"/>
      <c r="E10" s="57"/>
      <c r="F10" s="169" t="str">
        <f>IF(D10=1,1,IF(D10=3,0,IF(D10=2,0.5,"")))</f>
        <v/>
      </c>
      <c r="G10" s="169" t="str">
        <f>IFERROR(AVERAGE(F10:F11),"")</f>
        <v/>
      </c>
      <c r="H10" s="26"/>
      <c r="I10" s="26"/>
    </row>
    <row r="11" spans="1:10" ht="15" x14ac:dyDescent="0.2">
      <c r="A11" s="52" t="s">
        <v>644</v>
      </c>
      <c r="B11" s="136" t="str">
        <f>Language!B62</f>
        <v>Are the archived documents retrievable?</v>
      </c>
      <c r="C11" s="59"/>
      <c r="D11" s="64"/>
      <c r="E11" s="57"/>
      <c r="F11" s="169" t="str">
        <f>IF(D11=1,1,IF(D11=3,0,IF(D11=2,0.5,"")))</f>
        <v/>
      </c>
      <c r="H11" s="26"/>
    </row>
    <row r="12" spans="1:10" x14ac:dyDescent="0.2">
      <c r="B12" s="143"/>
      <c r="H12" s="26"/>
    </row>
    <row r="13" spans="1:10" ht="19.5" x14ac:dyDescent="0.2">
      <c r="B13" s="144" t="str">
        <f>Language!B63</f>
        <v>Quality procedures</v>
      </c>
      <c r="C13" s="19"/>
      <c r="E13" s="206" t="s">
        <v>770</v>
      </c>
      <c r="H13" s="26"/>
    </row>
    <row r="14" spans="1:10" ht="15" x14ac:dyDescent="0.2">
      <c r="A14" s="68">
        <v>2.4</v>
      </c>
      <c r="B14" s="164" t="str">
        <f>Language!B64</f>
        <v>Is there a quality manual describing the quality system of the laboratory?</v>
      </c>
      <c r="C14" s="73" t="s">
        <v>97</v>
      </c>
      <c r="D14" s="74"/>
      <c r="E14" s="57"/>
      <c r="F14" s="169" t="str">
        <f t="shared" ref="F14:F19" si="0">IF(D14=1,1,IF(D14=3,0,IF(D14=2,0.5,"")))</f>
        <v/>
      </c>
      <c r="G14" s="169" t="str">
        <f>IFERROR(AVERAGE(F14:F19),"")</f>
        <v/>
      </c>
      <c r="H14" s="26" t="str">
        <f>G14</f>
        <v/>
      </c>
      <c r="I14" s="26" t="str">
        <f>G14</f>
        <v/>
      </c>
    </row>
    <row r="15" spans="1:10" ht="30" x14ac:dyDescent="0.2">
      <c r="A15" s="68">
        <v>2.5</v>
      </c>
      <c r="B15" s="164" t="str">
        <f>Language!B65</f>
        <v>Are specimen handling and testing procedures (RNA extraction, RT-PCR, serology, etc.) readily available to staff, as relevant?</v>
      </c>
      <c r="C15" s="73" t="s">
        <v>97</v>
      </c>
      <c r="D15" s="74"/>
      <c r="E15" s="57"/>
      <c r="F15" s="169" t="str">
        <f t="shared" si="0"/>
        <v/>
      </c>
      <c r="H15" s="26"/>
    </row>
    <row r="16" spans="1:10" ht="45" x14ac:dyDescent="0.2">
      <c r="A16" s="68">
        <v>2.6</v>
      </c>
      <c r="B16" s="164" t="str">
        <f>Language!B66</f>
        <v>Are current versions of published standards and other similar documents in use in the laboratory available (e.g. norms, guidelines, instrument manuals, test kit inserts etc.)?</v>
      </c>
      <c r="C16" s="73" t="s">
        <v>97</v>
      </c>
      <c r="D16" s="74"/>
      <c r="E16" s="57"/>
      <c r="F16" s="169" t="str">
        <f t="shared" si="0"/>
        <v/>
      </c>
      <c r="H16" s="26"/>
    </row>
    <row r="17" spans="1:8" ht="15" x14ac:dyDescent="0.2">
      <c r="A17" s="68">
        <v>2.7</v>
      </c>
      <c r="B17" s="136" t="str">
        <f>Language!B67</f>
        <v>Is there a procedure for the storage of primary specimens once analysed?</v>
      </c>
      <c r="C17" s="73" t="s">
        <v>97</v>
      </c>
      <c r="D17" s="74"/>
      <c r="E17" s="57"/>
      <c r="F17" s="169" t="str">
        <f t="shared" si="0"/>
        <v/>
      </c>
      <c r="H17" s="26"/>
    </row>
    <row r="18" spans="1:8" ht="30" x14ac:dyDescent="0.2">
      <c r="A18" s="68">
        <v>2.8</v>
      </c>
      <c r="B18" s="136" t="str">
        <f>Language!B68</f>
        <v>Are there procedures for the validation and verification of methods and equipment as relevant?</v>
      </c>
      <c r="C18" s="73" t="s">
        <v>97</v>
      </c>
      <c r="D18" s="74"/>
      <c r="E18" s="57"/>
      <c r="F18" s="169" t="str">
        <f t="shared" si="0"/>
        <v/>
      </c>
      <c r="H18" s="26"/>
    </row>
    <row r="19" spans="1:8" ht="15" x14ac:dyDescent="0.2">
      <c r="A19" s="68">
        <v>2.9</v>
      </c>
      <c r="B19" s="136" t="str">
        <f>Language!B69</f>
        <v>Are procedures in place to record incidents or complaints?</v>
      </c>
      <c r="C19" s="59" t="s">
        <v>97</v>
      </c>
      <c r="D19" s="64"/>
      <c r="E19" s="57"/>
      <c r="F19" s="169" t="str">
        <f t="shared" si="0"/>
        <v/>
      </c>
      <c r="H19" s="26"/>
    </row>
    <row r="20" spans="1:8" x14ac:dyDescent="0.2">
      <c r="H20" s="26"/>
    </row>
    <row r="21" spans="1:8" ht="19.5" x14ac:dyDescent="0.2">
      <c r="B21" s="121" t="str">
        <f>Language!B70</f>
        <v>Biosafety procedures</v>
      </c>
      <c r="C21" s="19"/>
      <c r="E21" s="206" t="s">
        <v>767</v>
      </c>
      <c r="H21" s="26"/>
    </row>
    <row r="22" spans="1:8" ht="30" x14ac:dyDescent="0.2">
      <c r="A22" s="138">
        <v>2.1</v>
      </c>
      <c r="B22" s="164" t="str">
        <f>Language!B71</f>
        <v>Has a risk assessment related to the procedures undertaken in the laboratory been performed and documented?</v>
      </c>
      <c r="C22" s="55" t="s">
        <v>97</v>
      </c>
      <c r="D22" s="64"/>
      <c r="E22" s="57"/>
      <c r="F22" s="169" t="str">
        <f>IF(D22=1,1,IF(D22=3,0,IF(D22=2,0.5,"")))</f>
        <v/>
      </c>
      <c r="G22" s="169" t="str">
        <f>IFERROR(AVERAGE(F22:F23),"")</f>
        <v/>
      </c>
      <c r="H22" s="26"/>
    </row>
    <row r="23" spans="1:8" ht="15" x14ac:dyDescent="0.2">
      <c r="A23" s="68">
        <v>2.11</v>
      </c>
      <c r="B23" s="164" t="str">
        <f>Language!B72</f>
        <v>Are written biosafety procedures available?</v>
      </c>
      <c r="C23" s="55" t="s">
        <v>97</v>
      </c>
      <c r="D23" s="64"/>
      <c r="E23" s="57"/>
      <c r="F23" s="169" t="str">
        <f>IF(D23=1,1,IF(D23=3,0,IF(D23=2,0.5,"")))</f>
        <v/>
      </c>
      <c r="H23" s="26"/>
    </row>
    <row r="24" spans="1:8" ht="22.5" customHeight="1" x14ac:dyDescent="0.2">
      <c r="B24" s="313" t="str">
        <f>Language!B73</f>
        <v>If yes or partial, are the following subjects addressed:</v>
      </c>
      <c r="C24" s="316"/>
      <c r="D24" s="316"/>
      <c r="E24" s="317"/>
      <c r="H24" s="161"/>
    </row>
    <row r="25" spans="1:8" ht="15" x14ac:dyDescent="0.2">
      <c r="A25" s="138">
        <v>2.12</v>
      </c>
      <c r="B25" s="148" t="str">
        <f>Language!B313</f>
        <v xml:space="preserve">   - Handwashing?</v>
      </c>
      <c r="C25" s="55" t="s">
        <v>97</v>
      </c>
      <c r="D25" s="69"/>
      <c r="E25" s="57"/>
    </row>
    <row r="26" spans="1:8" ht="15" x14ac:dyDescent="0.2">
      <c r="A26" s="68">
        <v>2.13</v>
      </c>
      <c r="B26" s="148" t="str">
        <f>Language!B314</f>
        <v xml:space="preserve">   - Personnal Protective Equipment (PPE)</v>
      </c>
      <c r="C26" s="55" t="s">
        <v>97</v>
      </c>
      <c r="D26" s="69"/>
      <c r="E26" s="57"/>
    </row>
    <row r="27" spans="1:8" ht="15" x14ac:dyDescent="0.2">
      <c r="A27" s="138">
        <v>2.14</v>
      </c>
      <c r="B27" s="148" t="str">
        <f>Language!B315</f>
        <v xml:space="preserve">   - Disinfection of contaminated materials?</v>
      </c>
      <c r="C27" s="55" t="s">
        <v>97</v>
      </c>
      <c r="D27" s="69"/>
      <c r="E27" s="57"/>
    </row>
    <row r="28" spans="1:8" ht="15" x14ac:dyDescent="0.2">
      <c r="A28" s="68">
        <v>2.15</v>
      </c>
      <c r="B28" s="148" t="str">
        <f>Language!B316</f>
        <v xml:space="preserve">   - Sterilisation?</v>
      </c>
      <c r="C28" s="55" t="s">
        <v>97</v>
      </c>
      <c r="D28" s="69"/>
      <c r="E28" s="57"/>
    </row>
    <row r="29" spans="1:8" ht="15" x14ac:dyDescent="0.2">
      <c r="A29" s="68">
        <v>2.16</v>
      </c>
      <c r="B29" s="148" t="str">
        <f>Language!B317</f>
        <v xml:space="preserve">   - Glassware and equipment washing?</v>
      </c>
      <c r="C29" s="55" t="s">
        <v>97</v>
      </c>
      <c r="D29" s="69"/>
      <c r="E29" s="57"/>
    </row>
    <row r="30" spans="1:8" ht="15" x14ac:dyDescent="0.2">
      <c r="A30" s="68">
        <v>2.17</v>
      </c>
      <c r="B30" s="148" t="str">
        <f>Language!B318</f>
        <v xml:space="preserve">   - Waste disposal?</v>
      </c>
      <c r="C30" s="55" t="s">
        <v>97</v>
      </c>
      <c r="D30" s="69"/>
      <c r="E30" s="57"/>
    </row>
    <row r="31" spans="1:8" ht="15" x14ac:dyDescent="0.2">
      <c r="A31" s="68">
        <v>2.1800000000000002</v>
      </c>
      <c r="B31" s="148" t="str">
        <f>Language!B319</f>
        <v xml:space="preserve">   - Laboratory cleaning?</v>
      </c>
      <c r="C31" s="55" t="s">
        <v>97</v>
      </c>
      <c r="D31" s="69"/>
      <c r="E31" s="57"/>
    </row>
    <row r="32" spans="1:8" ht="15" x14ac:dyDescent="0.2">
      <c r="A32" s="68">
        <v>2.19</v>
      </c>
      <c r="B32" s="148" t="str">
        <f>Language!B320</f>
        <v xml:space="preserve">   - Storage and destroy hazard sample?</v>
      </c>
      <c r="C32" s="55" t="s">
        <v>97</v>
      </c>
      <c r="D32" s="69"/>
      <c r="E32" s="57"/>
    </row>
    <row r="33" spans="1:5" ht="15" x14ac:dyDescent="0.2">
      <c r="A33" s="138">
        <v>2.2000000000000002</v>
      </c>
      <c r="B33" s="148" t="str">
        <f>Language!B321</f>
        <v xml:space="preserve">   - Spillage?</v>
      </c>
      <c r="C33" s="55" t="s">
        <v>97</v>
      </c>
      <c r="D33" s="69"/>
      <c r="E33" s="57"/>
    </row>
    <row r="34" spans="1:5" ht="15" x14ac:dyDescent="0.2">
      <c r="A34" s="68">
        <v>2.21</v>
      </c>
      <c r="B34" s="148" t="str">
        <f>Language!B322</f>
        <v xml:space="preserve">   - Laboratory related injury?</v>
      </c>
      <c r="C34" s="55" t="s">
        <v>97</v>
      </c>
      <c r="D34" s="69"/>
      <c r="E34" s="57"/>
    </row>
    <row r="35" spans="1:5" ht="15" x14ac:dyDescent="0.2">
      <c r="A35" s="52">
        <v>2.2200000000000002</v>
      </c>
      <c r="B35" s="148" t="str">
        <f>Language!B323</f>
        <v xml:space="preserve">   - Fire emergency?</v>
      </c>
      <c r="C35" s="55" t="s">
        <v>97</v>
      </c>
      <c r="D35" s="69"/>
      <c r="E35" s="57"/>
    </row>
    <row r="36" spans="1:5" x14ac:dyDescent="0.2">
      <c r="A36" s="17"/>
      <c r="B36" s="183"/>
    </row>
    <row r="37" spans="1:5" x14ac:dyDescent="0.2">
      <c r="A37" s="182"/>
      <c r="B37" s="183"/>
    </row>
    <row r="38" spans="1:5" ht="15" x14ac:dyDescent="0.2">
      <c r="B38" s="122" t="str">
        <f>Language!B181</f>
        <v>Comments</v>
      </c>
      <c r="C38" s="31"/>
    </row>
    <row r="57" spans="1:5" ht="21.95" customHeight="1" x14ac:dyDescent="0.2">
      <c r="A57" s="311" t="s">
        <v>1896</v>
      </c>
      <c r="B57" s="311"/>
      <c r="C57" s="311"/>
      <c r="D57" s="311"/>
      <c r="E57" s="311"/>
    </row>
    <row r="58" spans="1:5" ht="21.95" customHeight="1" x14ac:dyDescent="0.2">
      <c r="A58" s="312" t="s">
        <v>1897</v>
      </c>
      <c r="B58" s="312"/>
      <c r="C58" s="312"/>
      <c r="D58" s="312"/>
      <c r="E58" s="312"/>
    </row>
  </sheetData>
  <sheetProtection sheet="1"/>
  <customSheetViews>
    <customSheetView guid="{16BD123E-21AA-4DA4-B477-56A28E780F44}" topLeftCell="A47">
      <selection activeCell="B74" sqref="B74"/>
      <pageMargins left="0.39370078740157483" right="0.39370078740157483" top="0.98425196850393704" bottom="0.78740157480314965" header="0.51181102362204722" footer="0.39370078740157483"/>
      <pageSetup paperSize="9" scale="70" fitToHeight="2" orientation="portrait" r:id="rId1"/>
      <headerFooter alignWithMargins="0">
        <oddHeader>&amp;LAnnex 2 - LAQ - Documents and records&amp;R&amp;"Arial,Italic"WORKING DOCUMENT - NOT FOR DISTRIBUTION</oddHeader>
        <oddFooter>&amp;L&amp;P</oddFooter>
      </headerFooter>
    </customSheetView>
    <customSheetView guid="{F20950B5-8E18-4725-A4D5-C46AEC554D85}" fitToPage="1" showRuler="0" topLeftCell="A22">
      <selection activeCell="B55" sqref="B55"/>
      <pageMargins left="0.39370078740157483" right="0.39370078740157483" top="0.98425196850393704" bottom="0.78740157480314965" header="0.51181102362204722" footer="0.39370078740157483"/>
      <pageSetup paperSize="9" scale="73" fitToHeight="2" orientation="portrait" r:id="rId2"/>
      <headerFooter alignWithMargins="0">
        <oddHeader>&amp;LAnnex 2 - LAQ - Documents and records&amp;R&amp;"Arial,Italic"WORKING DOCUMENT - NOT FOR DISTRIBUTION</oddHeader>
        <oddFooter>&amp;L&amp;P</oddFooter>
      </headerFooter>
    </customSheetView>
    <customSheetView guid="{23E97C69-870E-4B81-B9F8-7E314BCA18CA}" showPageBreaks="1" printArea="1" showRuler="0">
      <selection activeCell="B13" sqref="B13"/>
      <pageMargins left="0.39370078740157483" right="0.39370078740157483" top="0.98425196850393704" bottom="0.78740157480314965" header="0.51181102362204722" footer="0.39370078740157483"/>
      <pageSetup paperSize="9" scale="70" fitToHeight="2" orientation="portrait" r:id="rId3"/>
      <headerFooter alignWithMargins="0">
        <oddHeader>&amp;LAnnex 2 - LAQ - Documents and records&amp;R&amp;"Arial,Italic"WORKING DOCUMENT - NOT FOR DISTRIBUTION</oddHeader>
        <oddFooter>&amp;L&amp;P</oddFooter>
      </headerFooter>
    </customSheetView>
  </customSheetViews>
  <mergeCells count="3">
    <mergeCell ref="B24:E24"/>
    <mergeCell ref="A57:E57"/>
    <mergeCell ref="A58:E58"/>
  </mergeCells>
  <phoneticPr fontId="1" type="noConversion"/>
  <dataValidations count="1">
    <dataValidation type="list" allowBlank="1" showInputMessage="1" showErrorMessage="1" sqref="D14:D19 D25:D35 D22:D23 D9:D11" xr:uid="{00000000-0002-0000-0400-000000000000}">
      <formula1>$I$3:$I$6</formula1>
    </dataValidation>
  </dataValidations>
  <hyperlinks>
    <hyperlink ref="A57" r:id="rId4" display="https://creativecommons.org/licenses/by-nc-sa/3.0/igo" xr:uid="{BAA00DBE-90EC-4BC2-AB45-4565182BFDBE}"/>
  </hyperlinks>
  <pageMargins left="0.39370078740157483" right="0.39370078740157483" top="0.98425196850393704" bottom="0.78740157480314965" header="0.51181102362204722" footer="0.39370078740157483"/>
  <pageSetup paperSize="9" scale="80" fitToHeight="10" orientation="landscape" r:id="rId5"/>
  <headerFooter alignWithMargins="0">
    <oddHeader>&amp;L&amp;"Times New Roman,Regular"Annex 2: LAT/Facility - Documents</oddHeader>
  </headerFooter>
  <rowBreaks count="1" manualBreakCount="1">
    <brk id="37" max="4" man="1"/>
  </rowBreaks>
  <ignoredErrors>
    <ignoredError sqref="A9 A3" numberStoredAsText="1"/>
  </ignoredError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I57"/>
  <sheetViews>
    <sheetView zoomScaleNormal="100" workbookViewId="0">
      <selection activeCell="A3" sqref="A3"/>
    </sheetView>
  </sheetViews>
  <sheetFormatPr defaultColWidth="9.140625" defaultRowHeight="12.75" x14ac:dyDescent="0.2"/>
  <cols>
    <col min="1" max="1" width="6.7109375" style="22" customWidth="1"/>
    <col min="2" max="2" width="70.7109375" style="17" customWidth="1"/>
    <col min="3" max="4" width="12.7109375" style="22" customWidth="1"/>
    <col min="5" max="5" width="60.7109375" style="16" customWidth="1"/>
    <col min="6" max="7" width="9.140625" style="26"/>
    <col min="8" max="16384" width="9.140625" style="17"/>
  </cols>
  <sheetData>
    <row r="1" spans="1:9" ht="21.95" customHeight="1" x14ac:dyDescent="0.2"/>
    <row r="2" spans="1:9" ht="21.95" customHeight="1" x14ac:dyDescent="0.2"/>
    <row r="3" spans="1:9" ht="50.1" customHeight="1" x14ac:dyDescent="0.2">
      <c r="A3" s="38" t="s">
        <v>87</v>
      </c>
      <c r="B3" s="38" t="str">
        <f>Language!B74</f>
        <v>Specimen collection, handling and transport</v>
      </c>
      <c r="C3" s="34"/>
      <c r="D3" s="20" t="str">
        <f>IFERROR(AVERAGE(G9:G24),"")</f>
        <v/>
      </c>
      <c r="E3" s="21"/>
      <c r="I3" s="22">
        <v>1</v>
      </c>
    </row>
    <row r="4" spans="1:9" s="32" customFormat="1" ht="15" x14ac:dyDescent="0.2">
      <c r="A4" s="71"/>
      <c r="B4" s="42" t="str">
        <f>Language!B39</f>
        <v>Possible answers (unless otherwise advised): 1.Yes; 2.Partial; 3.No; 4.Non applicable</v>
      </c>
      <c r="C4" s="71"/>
      <c r="D4" s="71"/>
      <c r="E4" s="75"/>
      <c r="F4" s="36"/>
      <c r="G4" s="36"/>
      <c r="I4" s="24">
        <v>2</v>
      </c>
    </row>
    <row r="5" spans="1:9" s="32" customFormat="1" ht="15" x14ac:dyDescent="0.2">
      <c r="A5" s="71"/>
      <c r="B5" s="226" t="str">
        <f>Language!B372</f>
        <v xml:space="preserve">The following questions aim to facilitate the assessment of the laboratory core capacities, independently of SARS-CoV-2 testing. </v>
      </c>
      <c r="C5" s="71"/>
      <c r="D5" s="71"/>
      <c r="E5" s="75"/>
      <c r="F5" s="36"/>
      <c r="G5" s="36"/>
      <c r="I5" s="22">
        <v>3</v>
      </c>
    </row>
    <row r="6" spans="1:9" s="32" customFormat="1" ht="15" x14ac:dyDescent="0.2">
      <c r="A6" s="71"/>
      <c r="B6" s="226"/>
      <c r="C6" s="71"/>
      <c r="D6" s="71"/>
      <c r="E6" s="75"/>
      <c r="F6" s="36"/>
      <c r="G6" s="36"/>
      <c r="I6" s="22">
        <v>4</v>
      </c>
    </row>
    <row r="7" spans="1:9" s="32" customFormat="1" ht="30" x14ac:dyDescent="0.2">
      <c r="A7" s="71"/>
      <c r="B7" s="72"/>
      <c r="C7" s="52" t="str">
        <f>Language!B36</f>
        <v>Documents to be collected</v>
      </c>
      <c r="D7" s="52" t="str">
        <f>Language!B37</f>
        <v>1; 2; 3; 4</v>
      </c>
      <c r="E7" s="52" t="str">
        <f>Language!B38</f>
        <v>Provide here the answer to the open question/s and/or insert any additional information</v>
      </c>
      <c r="F7" s="36"/>
      <c r="G7" s="36"/>
    </row>
    <row r="8" spans="1:9" ht="19.5" x14ac:dyDescent="0.2">
      <c r="B8" s="121" t="str">
        <f>Language!B75</f>
        <v>Specimen collection</v>
      </c>
      <c r="C8" s="19"/>
      <c r="E8" s="206" t="s">
        <v>771</v>
      </c>
    </row>
    <row r="9" spans="1:9" ht="15" x14ac:dyDescent="0.2">
      <c r="A9" s="52">
        <v>3.1</v>
      </c>
      <c r="B9" s="136" t="str">
        <f>Language!B76</f>
        <v>Are collection procedures documented and available to relevant personnel?</v>
      </c>
      <c r="C9" s="65" t="s">
        <v>97</v>
      </c>
      <c r="D9" s="64"/>
      <c r="E9" s="57"/>
      <c r="F9" s="26" t="str">
        <f>IF(D9=1,1,IF(D9=3,0,IF(D9=2,0.5,"")))</f>
        <v/>
      </c>
      <c r="G9" s="26" t="str">
        <f>F9</f>
        <v/>
      </c>
    </row>
    <row r="10" spans="1:9" ht="15" x14ac:dyDescent="0.2">
      <c r="A10" s="52">
        <v>3.2</v>
      </c>
      <c r="B10" s="136" t="str">
        <f>Language!B77</f>
        <v>Do these include minimum patient identification details?</v>
      </c>
      <c r="C10" s="55"/>
      <c r="D10" s="64"/>
      <c r="E10" s="57"/>
      <c r="F10" s="26" t="str">
        <f>IF(D10=1,1,IF(D10=3,0,IF(D10=2,0.5,"")))</f>
        <v/>
      </c>
      <c r="G10" s="26" t="str">
        <f>F10</f>
        <v/>
      </c>
    </row>
    <row r="11" spans="1:9" ht="15" x14ac:dyDescent="0.2">
      <c r="A11" s="52">
        <v>3.3</v>
      </c>
      <c r="B11" s="150" t="str">
        <f>Language!B78</f>
        <v>Is a standard specimen request form available for those requesting tests?</v>
      </c>
      <c r="C11" s="73" t="s">
        <v>97</v>
      </c>
      <c r="D11" s="74"/>
      <c r="E11" s="163"/>
      <c r="F11" s="26" t="str">
        <f>IF(D11=1,1,IF(D11=3,0,IF(D11=2,0.5,"")))</f>
        <v/>
      </c>
      <c r="G11" s="26" t="str">
        <f>F11</f>
        <v/>
      </c>
    </row>
    <row r="12" spans="1:9" ht="30" x14ac:dyDescent="0.2">
      <c r="A12" s="170">
        <v>3.4</v>
      </c>
      <c r="B12" s="150" t="str">
        <f>Language!B79</f>
        <v>Are specimens recorded in a book, worksheet, computer or other comparable system?</v>
      </c>
      <c r="C12" s="73"/>
      <c r="D12" s="74"/>
      <c r="E12" s="163"/>
      <c r="F12" s="26" t="str">
        <f>IF(D12=1,1,IF(D12=3,0,IF(D12=2,0.5,"")))</f>
        <v/>
      </c>
      <c r="G12" s="26" t="str">
        <f>F12</f>
        <v/>
      </c>
    </row>
    <row r="13" spans="1:9" ht="30" x14ac:dyDescent="0.2">
      <c r="A13" s="170">
        <v>3.5</v>
      </c>
      <c r="B13" s="136" t="str">
        <f>Language!B80</f>
        <v>Are specimen aliquots traceable to the original primary sample (identification number, etc.)?</v>
      </c>
      <c r="C13" s="55"/>
      <c r="D13" s="64"/>
      <c r="E13" s="163"/>
      <c r="F13" s="26" t="str">
        <f>IF(D13=1,1,IF(D13=3,0,IF(D13=2,0.5,"")))</f>
        <v/>
      </c>
      <c r="G13" s="26" t="str">
        <f>F13</f>
        <v/>
      </c>
    </row>
    <row r="14" spans="1:9" x14ac:dyDescent="0.2">
      <c r="A14" s="171"/>
    </row>
    <row r="15" spans="1:9" ht="19.5" x14ac:dyDescent="0.2">
      <c r="A15" s="172"/>
      <c r="B15" s="121" t="str">
        <f>Language!B81</f>
        <v>Specimen handling</v>
      </c>
      <c r="C15" s="19"/>
    </row>
    <row r="16" spans="1:9" ht="45" x14ac:dyDescent="0.2">
      <c r="A16" s="170">
        <v>3.6</v>
      </c>
      <c r="B16" s="164" t="str">
        <f>Language!B82</f>
        <v>Does the laboratory experience problems with specimens from outside the facility due to inadequate request form, specimen identification, container, etc. ? (1.Never; 2.Sometimes; 3.Regularly; 4.Non applicable)</v>
      </c>
      <c r="C16" s="59"/>
      <c r="D16" s="64"/>
      <c r="E16" s="163"/>
      <c r="F16" s="26" t="str">
        <f>IF(D16=1,1,IF(D16=3,0,IF(D16=2,0.5,"")))</f>
        <v/>
      </c>
      <c r="G16" s="26" t="str">
        <f>F16</f>
        <v/>
      </c>
    </row>
    <row r="17" spans="1:7" ht="45.75" customHeight="1" x14ac:dyDescent="0.2">
      <c r="A17" s="170">
        <v>3.7</v>
      </c>
      <c r="B17" s="164" t="str">
        <f>Language!B237</f>
        <v>Are there any criteria for acceptance or rejection of primary specimens (including potential caution if non-conforming specimens are accepted)?</v>
      </c>
      <c r="C17" s="59"/>
      <c r="D17" s="64"/>
      <c r="E17" s="163"/>
      <c r="F17" s="26" t="str">
        <f>IF(D17=1,1,IF(D17=3,0,IF(D17=2,0.5,"")))</f>
        <v/>
      </c>
      <c r="G17" s="26" t="str">
        <f>F17</f>
        <v/>
      </c>
    </row>
    <row r="18" spans="1:7" ht="30" x14ac:dyDescent="0.2">
      <c r="A18" s="170">
        <v>3.8</v>
      </c>
      <c r="B18" s="164" t="str">
        <f>Language!B83</f>
        <v>Are primary specimens adequately stored if not immediately examined (fridge, -20C freezer, -70C freezer, or other recommended storage conditions)?</v>
      </c>
      <c r="C18" s="59"/>
      <c r="D18" s="64"/>
      <c r="E18" s="163"/>
    </row>
    <row r="19" spans="1:7" ht="15" x14ac:dyDescent="0.2">
      <c r="A19" s="170">
        <v>3.9</v>
      </c>
      <c r="B19" s="164" t="str">
        <f>Language!B67</f>
        <v>Is there a procedure for the storage of primary specimens once analysed?</v>
      </c>
      <c r="C19" s="59"/>
      <c r="D19" s="64"/>
      <c r="E19" s="163"/>
      <c r="F19" s="26" t="str">
        <f>IF(D19=1,1,IF(D19=3,0,IF(D19=2,0.5,"")))</f>
        <v/>
      </c>
      <c r="G19" s="26" t="str">
        <f>F19</f>
        <v/>
      </c>
    </row>
    <row r="20" spans="1:7" s="18" customFormat="1" x14ac:dyDescent="0.2">
      <c r="A20" s="173"/>
      <c r="C20" s="27"/>
      <c r="D20" s="27"/>
      <c r="E20" s="15"/>
      <c r="F20" s="28"/>
      <c r="G20" s="28"/>
    </row>
    <row r="21" spans="1:7" ht="19.5" x14ac:dyDescent="0.2">
      <c r="A21" s="172"/>
      <c r="B21" s="121" t="str">
        <f>Language!B84</f>
        <v>Specimen referral / transport</v>
      </c>
      <c r="C21" s="29"/>
    </row>
    <row r="22" spans="1:7" ht="45" x14ac:dyDescent="0.2">
      <c r="A22" s="138">
        <v>3.1</v>
      </c>
      <c r="B22" s="136" t="str">
        <f>Language!B85</f>
        <v>Does the laboratory have appropriate packaging for referring specimens (triple package if air transport, or any package in conformity with local regulations or recommendations)?</v>
      </c>
      <c r="C22" s="55"/>
      <c r="D22" s="64"/>
      <c r="E22" s="57"/>
      <c r="F22" s="26" t="str">
        <f>IF(D22=1,1,IF(D22=3,0,IF(D22=2,0.5,"")))</f>
        <v/>
      </c>
      <c r="G22" s="26" t="str">
        <f>F22</f>
        <v/>
      </c>
    </row>
    <row r="23" spans="1:7" ht="30" x14ac:dyDescent="0.2">
      <c r="A23" s="138">
        <v>3.11</v>
      </c>
      <c r="B23" s="164" t="str">
        <f>Language!B238</f>
        <v>Is a transportation system for sample referal (bus, ambulance, national postal service, etc.) already set-up?</v>
      </c>
      <c r="C23" s="73"/>
      <c r="D23" s="74"/>
      <c r="E23" s="57"/>
      <c r="F23" s="26" t="str">
        <f>IF(D23=1,1,IF(D23=3,0,IF(D23=2,0.5,"")))</f>
        <v/>
      </c>
      <c r="G23" s="26" t="str">
        <f>F23</f>
        <v/>
      </c>
    </row>
    <row r="24" spans="1:7" ht="30" x14ac:dyDescent="0.2">
      <c r="A24" s="138">
        <v>3.12</v>
      </c>
      <c r="B24" s="150" t="str">
        <f>Language!B86</f>
        <v>Is/are the person/s in charge of shipments trained for the transport of infectious substances?</v>
      </c>
      <c r="C24" s="73"/>
      <c r="D24" s="74"/>
      <c r="E24" s="57"/>
      <c r="F24" s="26" t="str">
        <f>IF(D24=1,1,IF(D24=3,0,IF(D24=2,0.5,"")))</f>
        <v/>
      </c>
      <c r="G24" s="26" t="str">
        <f>F24</f>
        <v/>
      </c>
    </row>
    <row r="25" spans="1:7" ht="15" x14ac:dyDescent="0.2">
      <c r="A25" s="138">
        <v>3.13</v>
      </c>
      <c r="B25" s="313" t="str">
        <f>Language!B87</f>
        <v>If yes or partial:</v>
      </c>
      <c r="C25" s="314"/>
      <c r="D25" s="314"/>
      <c r="E25" s="315"/>
    </row>
    <row r="26" spans="1:7" ht="15" x14ac:dyDescent="0.2">
      <c r="A26" s="60">
        <v>3.14</v>
      </c>
      <c r="B26" s="152" t="str">
        <f>Language!B88</f>
        <v xml:space="preserve">   - Is he/she trained for local or national regulations or recommendations?</v>
      </c>
      <c r="C26" s="76"/>
      <c r="D26" s="178"/>
      <c r="E26" s="57"/>
    </row>
    <row r="27" spans="1:7" s="18" customFormat="1" ht="15" x14ac:dyDescent="0.2">
      <c r="A27" s="60">
        <v>3.15</v>
      </c>
      <c r="B27" s="142" t="str">
        <f>Language!B89</f>
        <v xml:space="preserve">   - Is he/she trained in international regulations?</v>
      </c>
      <c r="C27" s="55"/>
      <c r="D27" s="69"/>
      <c r="E27" s="57"/>
      <c r="F27" s="26"/>
      <c r="G27" s="26"/>
    </row>
    <row r="29" spans="1:7" ht="15" x14ac:dyDescent="0.2">
      <c r="B29" s="122" t="str">
        <f>Language!B181</f>
        <v>Comments</v>
      </c>
      <c r="C29" s="31"/>
    </row>
    <row r="56" spans="1:5" ht="21.95" customHeight="1" x14ac:dyDescent="0.2">
      <c r="A56" s="311" t="s">
        <v>1896</v>
      </c>
      <c r="B56" s="311"/>
      <c r="C56" s="311"/>
      <c r="D56" s="311"/>
      <c r="E56" s="311"/>
    </row>
    <row r="57" spans="1:5" ht="21.95" customHeight="1" x14ac:dyDescent="0.2">
      <c r="A57" s="312" t="s">
        <v>1897</v>
      </c>
      <c r="B57" s="312"/>
      <c r="C57" s="312"/>
      <c r="D57" s="312"/>
      <c r="E57" s="312"/>
    </row>
  </sheetData>
  <sheetProtection sheet="1"/>
  <customSheetViews>
    <customSheetView guid="{16BD123E-21AA-4DA4-B477-56A28E780F44}" fitToPage="1" topLeftCell="A36">
      <selection activeCell="B58" sqref="B58"/>
      <pageMargins left="0.39370078740157483" right="0.39370078740157483" top="0.98425196850393704" bottom="0.78740157480314965" header="0.51181102362204722" footer="0.39370078740157483"/>
      <pageSetup paperSize="9" scale="73" fitToHeight="2" orientation="portrait" r:id="rId1"/>
      <headerFooter alignWithMargins="0">
        <oddHeader>&amp;LAnnex 2 - LAQ - Data management&amp;R&amp;"Arial,Italic"WORKING DOCUMENT - NOT FOR DISTRIBUTION</oddHeader>
        <oddFooter>&amp;L&amp;P</oddFooter>
      </headerFooter>
    </customSheetView>
    <customSheetView guid="{F20950B5-8E18-4725-A4D5-C46AEC554D85}" fitToPage="1" showRuler="0" topLeftCell="A13">
      <selection activeCell="C42" sqref="C42:C44"/>
      <pageMargins left="0.39370078740157483" right="0.39370078740157483" top="0.98425196850393704" bottom="0.78740157480314965" header="0.51181102362204722" footer="0.39370078740157483"/>
      <pageSetup paperSize="9" scale="73" fitToHeight="2" orientation="portrait" r:id="rId2"/>
      <headerFooter alignWithMargins="0">
        <oddHeader>&amp;LAnnex 2 - LAQ - Data management&amp;R&amp;"Arial,Italic"WORKING DOCUMENT - NOT FOR DISTRIBUTION</oddHeader>
        <oddFooter>&amp;L&amp;P</oddFooter>
      </headerFooter>
    </customSheetView>
    <customSheetView guid="{23E97C69-870E-4B81-B9F8-7E314BCA18CA}" showPageBreaks="1" fitToPage="1" printArea="1" showRuler="0">
      <selection activeCell="B39" sqref="B39"/>
      <pageMargins left="0.39370078740157483" right="0.39370078740157483" top="0.98425196850393704" bottom="0.78740157480314965" header="0.51181102362204722" footer="0.39370078740157483"/>
      <pageSetup paperSize="9" scale="73" fitToHeight="2" orientation="portrait" r:id="rId3"/>
      <headerFooter alignWithMargins="0">
        <oddHeader>&amp;LAnnex 2 - LAQ - Data management&amp;R&amp;"Arial,Italic"WORKING DOCUMENT - NOT FOR DISTRIBUTION</oddHeader>
        <oddFooter>&amp;L&amp;P</oddFooter>
      </headerFooter>
    </customSheetView>
  </customSheetViews>
  <mergeCells count="3">
    <mergeCell ref="B25:E25"/>
    <mergeCell ref="A56:E56"/>
    <mergeCell ref="A57:E57"/>
  </mergeCells>
  <phoneticPr fontId="1" type="noConversion"/>
  <dataValidations count="1">
    <dataValidation type="list" allowBlank="1" showInputMessage="1" showErrorMessage="1" sqref="D26:D27 D22:D24 D9:D13 D16:D19" xr:uid="{00000000-0002-0000-0500-000000000000}">
      <formula1>$I$3:$I$6</formula1>
    </dataValidation>
  </dataValidations>
  <hyperlinks>
    <hyperlink ref="A56" r:id="rId4" display="https://creativecommons.org/licenses/by-nc-sa/3.0/igo" xr:uid="{A3DC8818-41F6-4AD2-8F74-4156C160B377}"/>
  </hyperlinks>
  <pageMargins left="0.39370078740157483" right="0.39370078740157483" top="0.98425196850393704" bottom="0.78740157480314965" header="0.51181102362204722" footer="0.39370078740157483"/>
  <pageSetup paperSize="9" scale="85" fitToHeight="10" orientation="landscape" r:id="rId5"/>
  <headerFooter alignWithMargins="0">
    <oddHeader>&amp;L&amp;"Times New Roman,Regular"Annex 2: LAT/Facility - Specimen collection, handling and transport</oddHeader>
  </headerFooter>
  <rowBreaks count="2" manualBreakCount="2">
    <brk id="13" max="4" man="1"/>
    <brk id="20" max="4" man="1"/>
  </rowBreaks>
  <ignoredErrors>
    <ignoredError sqref="A3" numberStoredAsText="1"/>
  </ignoredError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I41"/>
  <sheetViews>
    <sheetView zoomScaleNormal="100" workbookViewId="0">
      <selection activeCell="A3" sqref="A3"/>
    </sheetView>
  </sheetViews>
  <sheetFormatPr defaultColWidth="9.140625" defaultRowHeight="12.75" x14ac:dyDescent="0.2"/>
  <cols>
    <col min="1" max="1" width="6.7109375" style="22" customWidth="1"/>
    <col min="2" max="2" width="70.7109375" style="17" customWidth="1"/>
    <col min="3" max="4" width="12.7109375" style="22" customWidth="1"/>
    <col min="5" max="5" width="60.7109375" style="16" customWidth="1"/>
    <col min="6" max="7" width="9.140625" style="26"/>
    <col min="8" max="16384" width="9.140625" style="17"/>
  </cols>
  <sheetData>
    <row r="1" spans="1:9" ht="21.95" customHeight="1" x14ac:dyDescent="0.2"/>
    <row r="2" spans="1:9" ht="21.95" customHeight="1" x14ac:dyDescent="0.2"/>
    <row r="3" spans="1:9" ht="24.75" x14ac:dyDescent="0.2">
      <c r="A3" s="38" t="s">
        <v>88</v>
      </c>
      <c r="B3" s="38" t="str">
        <f>Language!B90</f>
        <v>Data and information management</v>
      </c>
      <c r="C3" s="34" t="str">
        <f>IFERROR(AVERAGE(G9,H9,G16,G19),"")</f>
        <v/>
      </c>
      <c r="D3" s="20"/>
      <c r="E3" s="21"/>
      <c r="I3" s="22">
        <v>1</v>
      </c>
    </row>
    <row r="4" spans="1:9" ht="15" x14ac:dyDescent="0.2">
      <c r="A4" s="52"/>
      <c r="B4" s="77" t="str">
        <f>Language!B39</f>
        <v>Possible answers (unless otherwise advised): 1.Yes; 2.Partial; 3.No; 4.Non applicable</v>
      </c>
      <c r="C4" s="78"/>
      <c r="D4" s="52"/>
      <c r="E4" s="44"/>
      <c r="I4" s="22">
        <v>2</v>
      </c>
    </row>
    <row r="5" spans="1:9" ht="15" x14ac:dyDescent="0.2">
      <c r="A5" s="52"/>
      <c r="B5" s="226" t="str">
        <f>Language!B372</f>
        <v xml:space="preserve">The following questions aim to facilitate the assessment of the laboratory core capacities, independently of SARS-CoV-2 testing. </v>
      </c>
      <c r="C5" s="80"/>
      <c r="D5" s="52"/>
      <c r="E5" s="44"/>
      <c r="I5" s="22">
        <v>3</v>
      </c>
    </row>
    <row r="6" spans="1:9" ht="15" x14ac:dyDescent="0.2">
      <c r="A6" s="52"/>
      <c r="B6" s="226"/>
      <c r="C6" s="80"/>
      <c r="D6" s="52"/>
      <c r="E6" s="44"/>
      <c r="I6" s="22">
        <v>4</v>
      </c>
    </row>
    <row r="7" spans="1:9" ht="30" x14ac:dyDescent="0.2">
      <c r="A7" s="52"/>
      <c r="B7" s="79"/>
      <c r="C7" s="81" t="str">
        <f>Language!B36</f>
        <v>Documents to be collected</v>
      </c>
      <c r="D7" s="52" t="str">
        <f>Language!B37</f>
        <v>1; 2; 3; 4</v>
      </c>
      <c r="E7" s="52" t="str">
        <f>Language!B38</f>
        <v>Provide here the answer to the open question/s and/or insert any additional information</v>
      </c>
    </row>
    <row r="8" spans="1:9" ht="19.5" x14ac:dyDescent="0.2">
      <c r="B8" s="121" t="str">
        <f>Language!B91</f>
        <v>Test results and reports</v>
      </c>
      <c r="C8" s="19"/>
      <c r="E8" s="206" t="s">
        <v>766</v>
      </c>
    </row>
    <row r="9" spans="1:9" ht="30" x14ac:dyDescent="0.2">
      <c r="A9" s="52" t="s">
        <v>89</v>
      </c>
      <c r="B9" s="136" t="str">
        <f>Language!B92</f>
        <v>Are all original observations/results of the laboratory recorded in a worksheet or electronic database?</v>
      </c>
      <c r="C9" s="55"/>
      <c r="D9" s="64"/>
      <c r="E9" s="57"/>
      <c r="F9" s="26" t="str">
        <f>IF(D9=1,1,IF(D9=3,0,IF(D9=2,0.5,"")))</f>
        <v/>
      </c>
      <c r="G9" s="26" t="str">
        <f>IFERROR(AVERAGE(F9:F13),"")</f>
        <v/>
      </c>
      <c r="H9" s="26" t="str">
        <f>G9</f>
        <v/>
      </c>
    </row>
    <row r="10" spans="1:9" ht="12.75" customHeight="1" x14ac:dyDescent="0.2">
      <c r="A10" s="52">
        <v>4.2</v>
      </c>
      <c r="B10" s="136" t="str">
        <f>Language!B93</f>
        <v>Are the results reviewed and authorized before the results are released?</v>
      </c>
      <c r="C10" s="55"/>
      <c r="D10" s="64"/>
      <c r="E10" s="57"/>
      <c r="F10" s="26" t="str">
        <f>IF(D10=1,1,IF(D10=3,0,IF(D10=2,0.5,"")))</f>
        <v/>
      </c>
    </row>
    <row r="11" spans="1:9" ht="30" x14ac:dyDescent="0.2">
      <c r="A11" s="22">
        <v>4.3</v>
      </c>
      <c r="B11" s="136" t="str">
        <f>Language!B94</f>
        <v>When samples need to be referred further to another laboratory, is there a procedure to define how report is then issued and by which laboratory?</v>
      </c>
      <c r="C11" s="55"/>
      <c r="D11" s="64"/>
      <c r="E11" s="57"/>
      <c r="F11" s="26" t="str">
        <f>IF(D11=1,1,IF(D11=3,0,IF(D11=2,0.5,"")))</f>
        <v/>
      </c>
    </row>
    <row r="12" spans="1:9" ht="30" x14ac:dyDescent="0.2">
      <c r="A12" s="52">
        <v>4.4000000000000004</v>
      </c>
      <c r="B12" s="136" t="str">
        <f>Language!B95</f>
        <v>Is there an immediate notification of physicians when results are critical for patient care?</v>
      </c>
      <c r="C12" s="65"/>
      <c r="D12" s="64"/>
      <c r="E12" s="57"/>
      <c r="F12" s="26" t="str">
        <f>IF(D12=1,1,IF(D12=3,0,IF(D12=2,0.5,"")))</f>
        <v/>
      </c>
    </row>
    <row r="13" spans="1:9" ht="30" x14ac:dyDescent="0.2">
      <c r="A13" s="52">
        <v>4.5</v>
      </c>
      <c r="B13" s="136" t="str">
        <f>Language!B96</f>
        <v>Is there an immediate notification of relevant ministry/surveillance network when results are critical?</v>
      </c>
      <c r="C13" s="65"/>
      <c r="D13" s="64"/>
      <c r="E13" s="57"/>
      <c r="F13" s="26" t="str">
        <f>IF(D13=1,1,IF(D13=3,0,IF(D13=2,0.5,"")))</f>
        <v/>
      </c>
    </row>
    <row r="14" spans="1:9" x14ac:dyDescent="0.2">
      <c r="A14" s="182"/>
    </row>
    <row r="15" spans="1:9" ht="19.5" x14ac:dyDescent="0.2">
      <c r="B15" s="121" t="str">
        <f>Language!B97</f>
        <v>Data analysis and statistics</v>
      </c>
      <c r="C15" s="19"/>
      <c r="E15" s="206" t="s">
        <v>767</v>
      </c>
    </row>
    <row r="16" spans="1:9" ht="30" x14ac:dyDescent="0.2">
      <c r="A16" s="52">
        <v>4.5999999999999996</v>
      </c>
      <c r="B16" s="164" t="str">
        <f>Language!B98</f>
        <v>Can the laboratory provide basic statistical data from its activities (e.g. number of tests ordered, aggregated qualitative/quantitative data, etc.)?</v>
      </c>
      <c r="C16" s="55"/>
      <c r="D16" s="64"/>
      <c r="E16" s="57"/>
      <c r="F16" s="26" t="str">
        <f>IF(D16=1,1,IF(D16=3,0,IF(D16=2,0.5,"")))</f>
        <v/>
      </c>
      <c r="G16" s="26" t="str">
        <f>F16</f>
        <v/>
      </c>
    </row>
    <row r="17" spans="1:8" ht="15" x14ac:dyDescent="0.2">
      <c r="A17" s="68"/>
      <c r="B17" s="143"/>
    </row>
    <row r="18" spans="1:8" ht="19.5" x14ac:dyDescent="0.2">
      <c r="B18" s="167" t="str">
        <f>Language!B99</f>
        <v>Data security - Confidentiality</v>
      </c>
      <c r="C18" s="19"/>
      <c r="E18" s="206" t="s">
        <v>767</v>
      </c>
    </row>
    <row r="19" spans="1:8" ht="30.75" customHeight="1" x14ac:dyDescent="0.2">
      <c r="A19" s="22">
        <v>4.7</v>
      </c>
      <c r="B19" s="164" t="str">
        <f>Language!B100</f>
        <v>Are access and modification of patient data protected (for paper-based and/or electronic system)?</v>
      </c>
      <c r="C19" s="55"/>
      <c r="D19" s="64"/>
      <c r="E19" s="57"/>
      <c r="F19" s="26" t="str">
        <f>IF(D19=1,1,IF(D19=3,0,IF(D19=2,0.5,"")))</f>
        <v/>
      </c>
      <c r="G19" s="26" t="str">
        <f>IFERROR(AVERAGE(F19:F20),"")</f>
        <v/>
      </c>
    </row>
    <row r="20" spans="1:8" ht="45" customHeight="1" x14ac:dyDescent="0.2">
      <c r="A20" s="68">
        <v>4.8</v>
      </c>
      <c r="B20" s="164" t="str">
        <f>Language!B239</f>
        <v>Is efficient back-up in place to prevent loss of patient result data in case of theft or other incident for the above system(s)?</v>
      </c>
      <c r="C20" s="55"/>
      <c r="D20" s="64"/>
      <c r="E20" s="57"/>
      <c r="F20" s="26" t="str">
        <f>IF(D20=1,1,IF(D20=3,0,IF(D20=2,0.5,"")))</f>
        <v/>
      </c>
    </row>
    <row r="21" spans="1:8" s="18" customFormat="1" ht="15" x14ac:dyDescent="0.2">
      <c r="A21" s="138"/>
      <c r="C21" s="27"/>
      <c r="D21" s="27"/>
      <c r="E21" s="15"/>
      <c r="F21" s="28"/>
      <c r="G21" s="28"/>
    </row>
    <row r="22" spans="1:8" ht="19.5" x14ac:dyDescent="0.2">
      <c r="A22" s="27"/>
      <c r="B22" s="133" t="str">
        <f>Language!B101</f>
        <v>IT and Laboratory Information Management System (LIMS)</v>
      </c>
      <c r="C22" s="29"/>
      <c r="D22" s="27"/>
      <c r="E22" s="15"/>
    </row>
    <row r="23" spans="1:8" ht="15" x14ac:dyDescent="0.2">
      <c r="A23" s="22">
        <v>4.9000000000000004</v>
      </c>
      <c r="B23" s="145" t="str">
        <f>Language!B102</f>
        <v>What are the softwares/applications used in the laboratory:</v>
      </c>
      <c r="C23" s="55"/>
      <c r="D23" s="56"/>
      <c r="E23" s="57"/>
      <c r="H23" s="161"/>
    </row>
    <row r="24" spans="1:8" ht="15" x14ac:dyDescent="0.2">
      <c r="A24" s="139"/>
    </row>
    <row r="25" spans="1:8" ht="15" x14ac:dyDescent="0.2">
      <c r="B25" s="122" t="str">
        <f>Language!B181</f>
        <v>Comments</v>
      </c>
      <c r="C25" s="31"/>
    </row>
    <row r="40" spans="1:5" ht="21.95" customHeight="1" x14ac:dyDescent="0.2">
      <c r="A40" s="311" t="s">
        <v>1896</v>
      </c>
      <c r="B40" s="311"/>
      <c r="C40" s="311"/>
      <c r="D40" s="311"/>
      <c r="E40" s="311"/>
    </row>
    <row r="41" spans="1:5" ht="21.95" customHeight="1" x14ac:dyDescent="0.2">
      <c r="A41" s="312" t="s">
        <v>1897</v>
      </c>
      <c r="B41" s="312"/>
      <c r="C41" s="312"/>
      <c r="D41" s="312"/>
      <c r="E41" s="312"/>
    </row>
  </sheetData>
  <sheetProtection sheet="1"/>
  <customSheetViews>
    <customSheetView guid="{16BD123E-21AA-4DA4-B477-56A28E780F44}" fitToPage="1" topLeftCell="A30">
      <selection activeCell="B54" sqref="B54"/>
      <pageMargins left="0.39370078740157483" right="0.39370078740157483" top="0.98425196850393704" bottom="0.78740157480314965" header="0.51181102362204722" footer="0.39370078740157483"/>
      <pageSetup paperSize="9" scale="73" fitToHeight="2" orientation="portrait" r:id="rId1"/>
      <headerFooter alignWithMargins="0">
        <oddHeader>&amp;LAnnex 2 - LAQ - Specimen collection, processing and transport&amp;R&amp;"Arial,Italic"WORKING DOCUMENT - NOT FOR DISTRIBUTION</oddHeader>
        <oddFooter>&amp;L&amp;P</oddFooter>
      </headerFooter>
    </customSheetView>
    <customSheetView guid="{F20950B5-8E18-4725-A4D5-C46AEC554D85}" fitToPage="1" showRuler="0">
      <selection activeCell="C58" sqref="C58"/>
      <pageMargins left="0.39370078740157483" right="0.39370078740157483" top="0.98425196850393704" bottom="0.78740157480314965" header="0.51181102362204722" footer="0.39370078740157483"/>
      <pageSetup paperSize="9" scale="73" fitToHeight="2" orientation="portrait" r:id="rId2"/>
      <headerFooter alignWithMargins="0">
        <oddHeader>&amp;LAnnex 2 - LAQ - Specimen collection, processing and transport&amp;R&amp;"Arial,Italic"WORKING DOCUMENT - NOT FOR DISTRIBUTION</oddHeader>
        <oddFooter>&amp;L&amp;P</oddFooter>
      </headerFooter>
    </customSheetView>
    <customSheetView guid="{23E97C69-870E-4B81-B9F8-7E314BCA18CA}" showPageBreaks="1" fitToPage="1" printArea="1" showRuler="0">
      <selection activeCell="B2" sqref="B2"/>
      <pageMargins left="0.39370078740157483" right="0.39370078740157483" top="0.98425196850393704" bottom="0.78740157480314965" header="0.51181102362204722" footer="0.39370078740157483"/>
      <pageSetup paperSize="9" scale="73" fitToHeight="2" orientation="portrait" r:id="rId3"/>
      <headerFooter alignWithMargins="0">
        <oddHeader>&amp;LAnnex 2 - LAQ - Specimen collection, processing and transport&amp;R&amp;"Arial,Italic"WORKING DOCUMENT - NOT FOR DISTRIBUTION</oddHeader>
        <oddFooter>&amp;L&amp;P</oddFooter>
      </headerFooter>
    </customSheetView>
  </customSheetViews>
  <mergeCells count="2">
    <mergeCell ref="A40:E40"/>
    <mergeCell ref="A41:E41"/>
  </mergeCells>
  <phoneticPr fontId="1" type="noConversion"/>
  <dataValidations count="1">
    <dataValidation type="list" allowBlank="1" showInputMessage="1" showErrorMessage="1" sqref="D16 D9:D13 D19:D20" xr:uid="{00000000-0002-0000-0600-000000000000}">
      <formula1>$I$3:$I$6</formula1>
    </dataValidation>
  </dataValidations>
  <hyperlinks>
    <hyperlink ref="A40" r:id="rId4" display="https://creativecommons.org/licenses/by-nc-sa/3.0/igo" xr:uid="{3433CA75-D843-4DFF-B43D-F6773BA4D195}"/>
  </hyperlinks>
  <pageMargins left="0.39370078740157483" right="0.39370078740157483" top="0.98425196850393704" bottom="0.78740157480314965" header="0.51181102362204722" footer="0.39370078740157483"/>
  <pageSetup paperSize="9" scale="86" fitToHeight="15" orientation="landscape" r:id="rId5"/>
  <headerFooter alignWithMargins="0">
    <oddHeader>&amp;L&amp;"Times New Roman,Regular"Annex 2: LAT/Facility - Data and information management</oddHeader>
  </headerFooter>
  <rowBreaks count="2" manualBreakCount="2">
    <brk id="14" max="4" man="1"/>
    <brk id="24" max="4" man="1"/>
  </rowBreaks>
  <ignoredErrors>
    <ignoredError sqref="A3 A9" numberStoredAsText="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sheetPr>
  <dimension ref="A1:J44"/>
  <sheetViews>
    <sheetView zoomScaleNormal="100" workbookViewId="0">
      <selection activeCell="A3" sqref="A3"/>
    </sheetView>
  </sheetViews>
  <sheetFormatPr defaultColWidth="9.140625" defaultRowHeight="12.75" x14ac:dyDescent="0.2"/>
  <cols>
    <col min="1" max="1" width="6.7109375" style="3" customWidth="1"/>
    <col min="2" max="2" width="70.7109375" style="2" customWidth="1"/>
    <col min="3" max="4" width="12.7109375" style="3" customWidth="1"/>
    <col min="5" max="5" width="60.7109375" style="2" customWidth="1"/>
    <col min="6" max="7" width="9.140625" style="4"/>
    <col min="8" max="16384" width="9.140625" style="2"/>
  </cols>
  <sheetData>
    <row r="1" spans="1:10" ht="21.95" customHeight="1" x14ac:dyDescent="0.2"/>
    <row r="2" spans="1:10" ht="21.95" customHeight="1" x14ac:dyDescent="0.2"/>
    <row r="3" spans="1:10" ht="24.75" x14ac:dyDescent="0.2">
      <c r="A3" s="38" t="s">
        <v>108</v>
      </c>
      <c r="B3" s="38" t="str">
        <f>Language!B103</f>
        <v>Consumables and reagents management</v>
      </c>
      <c r="C3" s="37" t="str">
        <f>IFERROR(AVERAGE(G9:G22),"")</f>
        <v/>
      </c>
      <c r="D3" s="1"/>
      <c r="E3" s="12"/>
      <c r="I3" s="3">
        <v>1</v>
      </c>
      <c r="J3" s="3"/>
    </row>
    <row r="4" spans="1:10" ht="15" customHeight="1" x14ac:dyDescent="0.2">
      <c r="A4" s="82"/>
      <c r="B4" s="83" t="str">
        <f>Language!B39</f>
        <v>Possible answers (unless otherwise advised): 1.Yes; 2.Partial; 3.No; 4.Non applicable</v>
      </c>
      <c r="C4" s="84"/>
      <c r="D4" s="85"/>
      <c r="E4" s="86"/>
      <c r="I4" s="3">
        <v>2</v>
      </c>
      <c r="J4" s="3"/>
    </row>
    <row r="5" spans="1:10" ht="15" x14ac:dyDescent="0.2">
      <c r="A5" s="82"/>
      <c r="B5" s="226" t="str">
        <f>Language!B372</f>
        <v xml:space="preserve">The following questions aim to facilitate the assessment of the laboratory core capacities, independently of SARS-CoV-2 testing. </v>
      </c>
      <c r="C5" s="82"/>
      <c r="D5" s="85"/>
      <c r="E5" s="86"/>
      <c r="I5" s="3">
        <v>3</v>
      </c>
      <c r="J5" s="3"/>
    </row>
    <row r="6" spans="1:10" ht="15" x14ac:dyDescent="0.2">
      <c r="A6" s="82"/>
      <c r="B6" s="226"/>
      <c r="C6" s="82"/>
      <c r="D6" s="85"/>
      <c r="E6" s="86"/>
      <c r="I6" s="3">
        <v>4</v>
      </c>
      <c r="J6" s="3"/>
    </row>
    <row r="7" spans="1:10" ht="30" x14ac:dyDescent="0.2">
      <c r="A7" s="82"/>
      <c r="B7" s="87"/>
      <c r="C7" s="85" t="str">
        <f>Language!B36</f>
        <v>Documents to be collected</v>
      </c>
      <c r="D7" s="3" t="str">
        <f>Language!B37</f>
        <v>1; 2; 3; 4</v>
      </c>
      <c r="E7" s="85" t="str">
        <f>Language!B38</f>
        <v>Provide here the answer to the open question/s and/or insert any additional information</v>
      </c>
      <c r="J7" s="3"/>
    </row>
    <row r="8" spans="1:10" ht="24.75" x14ac:dyDescent="0.2">
      <c r="B8" s="121" t="str">
        <f>Language!B104</f>
        <v>Procurement</v>
      </c>
      <c r="C8" s="38"/>
      <c r="E8" s="206" t="s">
        <v>771</v>
      </c>
      <c r="J8" s="3"/>
    </row>
    <row r="9" spans="1:10" ht="30" x14ac:dyDescent="0.2">
      <c r="A9" s="85">
        <v>5.0999999999999996</v>
      </c>
      <c r="B9" s="153" t="str">
        <f>Language!B105</f>
        <v>Is there a responsible staff for consumable and reagent management (inventory, order, etc.)?</v>
      </c>
      <c r="C9" s="88"/>
      <c r="D9" s="64"/>
      <c r="E9" s="47"/>
      <c r="F9" s="4" t="str">
        <f>IF(D9=1,1,IF(D9=3,0,IF(D9=2,0.5,"")))</f>
        <v/>
      </c>
      <c r="G9" s="4" t="str">
        <f>F9</f>
        <v/>
      </c>
    </row>
    <row r="10" spans="1:10" ht="48.75" customHeight="1" x14ac:dyDescent="0.2">
      <c r="A10" s="85">
        <v>5.2</v>
      </c>
      <c r="B10" s="153" t="str">
        <f>Language!B240</f>
        <v xml:space="preserve">Does the laboratory experience problems with reagent delivery like delays, temperature not adequate, reference error, etc. (1.Never; 2.Sometimes; 3.Regularly; 4.Non applicable)? </v>
      </c>
      <c r="C10" s="88"/>
      <c r="D10" s="64"/>
      <c r="E10" s="47"/>
      <c r="F10" s="4" t="str">
        <f>IF(D10=1,1,IF(D10=3,0,IF(D10=2,0.5,"")))</f>
        <v/>
      </c>
      <c r="G10" s="4" t="str">
        <f>F10</f>
        <v/>
      </c>
    </row>
    <row r="11" spans="1:10" s="6" customFormat="1" ht="15" customHeight="1" x14ac:dyDescent="0.2">
      <c r="A11" s="5"/>
      <c r="B11" s="154"/>
      <c r="C11" s="5"/>
      <c r="D11" s="5"/>
      <c r="F11" s="7"/>
      <c r="G11" s="7"/>
    </row>
    <row r="12" spans="1:10" ht="24.75" x14ac:dyDescent="0.2">
      <c r="B12" s="144" t="str">
        <f>Language!B106</f>
        <v>Inventory and storage</v>
      </c>
      <c r="C12" s="38"/>
      <c r="D12" s="8"/>
      <c r="E12" s="13"/>
      <c r="F12" s="7"/>
    </row>
    <row r="13" spans="1:10" ht="15" x14ac:dyDescent="0.2">
      <c r="A13" s="85">
        <v>5.3</v>
      </c>
      <c r="B13" s="155" t="str">
        <f>Language!B107</f>
        <v>Is there an inventory system for consumables and reagents?</v>
      </c>
      <c r="C13" s="90" t="s">
        <v>97</v>
      </c>
      <c r="D13" s="74"/>
      <c r="E13" s="47"/>
      <c r="F13" s="4" t="str">
        <f>IF(D13=1,1,IF(D13=3,0,IF(D13=2,0.5,"")))</f>
        <v/>
      </c>
      <c r="G13" s="4" t="str">
        <f>F13</f>
        <v/>
      </c>
    </row>
    <row r="14" spans="1:10" ht="15" x14ac:dyDescent="0.2">
      <c r="A14" s="91">
        <v>5.4</v>
      </c>
      <c r="B14" s="155" t="str">
        <f>Language!B241</f>
        <v>Are consumables and reagents inspected upon receipt?</v>
      </c>
      <c r="C14" s="90" t="s">
        <v>97</v>
      </c>
      <c r="D14" s="74"/>
      <c r="E14" s="47"/>
      <c r="F14" s="4" t="str">
        <f>IF(D14=1,1,IF(D14=3,0,IF(D14=2,0.5,"")))</f>
        <v/>
      </c>
      <c r="G14" s="4" t="str">
        <f>F14</f>
        <v/>
      </c>
    </row>
    <row r="15" spans="1:10" ht="30" x14ac:dyDescent="0.2">
      <c r="A15" s="85">
        <v>5.5</v>
      </c>
      <c r="B15" s="174" t="str">
        <f>Language!B108</f>
        <v>Are consumables and reagents appropriately stored (temperature, humidity, etc.) with storage conditions monitored (thermometer, etc.)?</v>
      </c>
      <c r="C15" s="88"/>
      <c r="D15" s="64"/>
      <c r="E15" s="47"/>
      <c r="F15" s="4" t="str">
        <f>IF(D15=1,1,IF(D15=3,0,IF(D15=2,0.5,"")))</f>
        <v/>
      </c>
      <c r="G15" s="4" t="str">
        <f>F15</f>
        <v/>
      </c>
    </row>
    <row r="16" spans="1:10" s="6" customFormat="1" ht="15" customHeight="1" x14ac:dyDescent="0.2">
      <c r="A16" s="5"/>
      <c r="B16" s="196"/>
      <c r="C16" s="5"/>
      <c r="D16" s="5"/>
      <c r="F16" s="7"/>
      <c r="G16" s="7"/>
    </row>
    <row r="17" spans="1:7" s="6" customFormat="1" ht="24.75" x14ac:dyDescent="0.2">
      <c r="B17" s="167" t="str">
        <f>Language!B109</f>
        <v>Use</v>
      </c>
      <c r="C17" s="38"/>
      <c r="D17" s="5"/>
      <c r="F17" s="7"/>
      <c r="G17" s="7"/>
    </row>
    <row r="18" spans="1:7" s="6" customFormat="1" ht="15" x14ac:dyDescent="0.2">
      <c r="A18" s="91">
        <v>5.6</v>
      </c>
      <c r="B18" s="175" t="str">
        <f>Language!B242</f>
        <v>Is the date of opening clearly written on reagents/ kits?</v>
      </c>
      <c r="C18" s="89"/>
      <c r="D18" s="74"/>
      <c r="E18" s="47"/>
      <c r="F18" s="4" t="str">
        <f>IF(D18=1,1,IF(D18=3,0,IF(D18=2,0.5,"")))</f>
        <v/>
      </c>
      <c r="G18" s="4" t="str">
        <f>F18</f>
        <v/>
      </c>
    </row>
    <row r="19" spans="1:7" ht="30" x14ac:dyDescent="0.2">
      <c r="A19" s="85">
        <v>5.7</v>
      </c>
      <c r="B19" s="175" t="str">
        <f>Language!B110</f>
        <v>Are new reagents (new product, new lot, including home-made reagents) verified against old reagents or reference materials before use?</v>
      </c>
      <c r="C19" s="89" t="s">
        <v>97</v>
      </c>
      <c r="D19" s="74"/>
      <c r="E19" s="47"/>
      <c r="F19" s="4" t="str">
        <f>IF(D19=1,1,IF(D19=3,0,IF(D19=2,0.5,"")))</f>
        <v/>
      </c>
      <c r="G19" s="4" t="str">
        <f>F19</f>
        <v/>
      </c>
    </row>
    <row r="20" spans="1:7" ht="30" x14ac:dyDescent="0.2">
      <c r="A20" s="3">
        <v>5.8</v>
      </c>
      <c r="B20" s="176" t="str">
        <f>Language!B243</f>
        <v xml:space="preserve">Are expired reagents used (1.Never; 2.Sometimes; 3.Regularly; 4.Non applicable)? </v>
      </c>
      <c r="C20" s="197"/>
      <c r="D20" s="74"/>
      <c r="E20" s="47"/>
      <c r="F20" s="4" t="str">
        <f>IF(D20=1,1,IF(D20=3,0,IF(D20=2,0.5,"")))</f>
        <v/>
      </c>
      <c r="G20" s="4" t="str">
        <f>F20</f>
        <v/>
      </c>
    </row>
    <row r="21" spans="1:7" ht="30" x14ac:dyDescent="0.2">
      <c r="A21" s="85">
        <v>5.9</v>
      </c>
      <c r="B21" s="176" t="str">
        <f>Language!B244</f>
        <v xml:space="preserve">Are disposable supplies (e.g. tips, plastic pipettes, gloves) reused (1.Never; 2.Sometimes; 3.Regularly; 4.Non applicable)? </v>
      </c>
      <c r="C21" s="92"/>
      <c r="D21" s="74"/>
      <c r="E21" s="47"/>
      <c r="F21" s="4" t="str">
        <f>IF(D21=1,1,IF(D21=3,0,IF(D21=2,0.5,"")))</f>
        <v/>
      </c>
      <c r="G21" s="4" t="str">
        <f>F21</f>
        <v/>
      </c>
    </row>
    <row r="22" spans="1:7" ht="30" x14ac:dyDescent="0.2">
      <c r="A22" s="198">
        <v>5.0999999999999996</v>
      </c>
      <c r="B22" s="174" t="str">
        <f>Language!B111</f>
        <v>Is there a system for accurately forecasting needs for consumables and reagents?</v>
      </c>
      <c r="C22" s="89" t="s">
        <v>97</v>
      </c>
      <c r="D22" s="64"/>
      <c r="E22" s="47"/>
      <c r="F22" s="4" t="str">
        <f>IF(D22=1,1,IF(D22=3,0,IF(D22=2,0.5,"")))</f>
        <v/>
      </c>
      <c r="G22" s="4" t="str">
        <f>F22</f>
        <v/>
      </c>
    </row>
    <row r="23" spans="1:7" ht="15" x14ac:dyDescent="0.2">
      <c r="A23" s="184"/>
      <c r="B23" s="185"/>
      <c r="C23" s="186"/>
      <c r="E23" s="187"/>
    </row>
    <row r="24" spans="1:7" x14ac:dyDescent="0.2">
      <c r="A24" s="188"/>
      <c r="B24" s="185"/>
      <c r="C24" s="5"/>
    </row>
    <row r="25" spans="1:7" ht="24.75" x14ac:dyDescent="0.2">
      <c r="B25" s="122" t="str">
        <f>Language!B181</f>
        <v>Comments</v>
      </c>
      <c r="C25" s="38"/>
    </row>
    <row r="43" spans="1:5" ht="21.95" customHeight="1" x14ac:dyDescent="0.2">
      <c r="A43" s="311" t="s">
        <v>1896</v>
      </c>
      <c r="B43" s="311"/>
      <c r="C43" s="311"/>
      <c r="D43" s="311"/>
      <c r="E43" s="311"/>
    </row>
    <row r="44" spans="1:5" ht="21.95" customHeight="1" x14ac:dyDescent="0.2">
      <c r="A44" s="312" t="s">
        <v>1897</v>
      </c>
      <c r="B44" s="312"/>
      <c r="C44" s="312"/>
      <c r="D44" s="312"/>
      <c r="E44" s="312"/>
    </row>
  </sheetData>
  <sheetProtection sheet="1"/>
  <customSheetViews>
    <customSheetView guid="{16BD123E-21AA-4DA4-B477-56A28E780F44}" fitToPage="1">
      <selection activeCell="B10" sqref="B10"/>
      <pageMargins left="0.39370078740157483" right="0.39370078740157483" top="0.98425196850393704" bottom="0.78740157480314965" header="0.51181102362204722" footer="0.39370078740157483"/>
      <pageSetup scale="76" orientation="portrait" r:id="rId1"/>
      <headerFooter alignWithMargins="0">
        <oddHeader>&amp;LAnnex 2 - LAQ - Reagents and supplies&amp;R&amp;"Arial,Italic"WORKING DOCUMENT - NOT FOR DISTRIBUTION</oddHeader>
        <oddFooter>&amp;L&amp;P</oddFooter>
      </headerFooter>
    </customSheetView>
    <customSheetView guid="{F20950B5-8E18-4725-A4D5-C46AEC554D85}" fitToPage="1" showRuler="0">
      <selection activeCell="B17" sqref="B17"/>
      <pageMargins left="0.39370078740157483" right="0.39370078740157483" top="0.98425196850393704" bottom="0.78740157480314965" header="0.51181102362204722" footer="0.39370078740157483"/>
      <pageSetup scale="76" orientation="portrait" r:id="rId2"/>
      <headerFooter alignWithMargins="0">
        <oddHeader>&amp;LAnnex 2 - LAQ - Reagents and supplies&amp;R&amp;"Arial,Italic"WORKING DOCUMENT - NOT FOR DISTRIBUTION</oddHeader>
        <oddFooter>&amp;L&amp;P</oddFooter>
      </headerFooter>
    </customSheetView>
    <customSheetView guid="{23E97C69-870E-4B81-B9F8-7E314BCA18CA}" showPageBreaks="1" fitToPage="1" printArea="1" showRuler="0">
      <selection activeCell="D28" sqref="D28"/>
      <pageMargins left="0.39370078740157483" right="0.39370078740157483" top="0.98425196850393704" bottom="0.78740157480314965" header="0.51181102362204722" footer="0.39370078740157483"/>
      <pageSetup scale="76" orientation="portrait" r:id="rId3"/>
      <headerFooter alignWithMargins="0">
        <oddHeader>&amp;LAnnex 2 - LAQ - Reagents and supplies&amp;R&amp;"Arial,Italic"WORKING DOCUMENT - NOT FOR DISTRIBUTION</oddHeader>
        <oddFooter>&amp;L&amp;P</oddFooter>
      </headerFooter>
    </customSheetView>
  </customSheetViews>
  <mergeCells count="2">
    <mergeCell ref="A43:E43"/>
    <mergeCell ref="A44:E44"/>
  </mergeCells>
  <phoneticPr fontId="1" type="noConversion"/>
  <dataValidations count="1">
    <dataValidation type="list" allowBlank="1" showInputMessage="1" showErrorMessage="1" sqref="D13:D15 D18:D22 D9:D10" xr:uid="{00000000-0002-0000-0700-000000000000}">
      <formula1>$I$3:$I$6</formula1>
    </dataValidation>
  </dataValidations>
  <hyperlinks>
    <hyperlink ref="A43" r:id="rId4" display="https://creativecommons.org/licenses/by-nc-sa/3.0/igo" xr:uid="{6D6F8B5E-CB02-47AA-B7FD-A3FFA2191BB0}"/>
  </hyperlinks>
  <pageMargins left="0.39370078740157483" right="0.39370078740157483" top="0.98425196850393704" bottom="0.78740157480314965" header="0.51181102362204722" footer="0.39370078740157483"/>
  <pageSetup paperSize="9" scale="86" fitToHeight="10" orientation="landscape" r:id="rId5"/>
  <headerFooter alignWithMargins="0">
    <oddHeader>&amp;L&amp;"Times New Roman,Regular"Annex 2: LAT/Facility - Consumables and reagents</oddHeader>
  </headerFooter>
  <rowBreaks count="1" manualBreakCount="1">
    <brk id="15" max="4" man="1"/>
  </rowBreaks>
  <ignoredErrors>
    <ignoredError sqref="A7:A8 A25:A42 A11:A12 A3:A5 A45:A65538" numberStoredAsText="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sheetPr>
  <dimension ref="A1:J82"/>
  <sheetViews>
    <sheetView zoomScaleNormal="100" workbookViewId="0">
      <selection activeCell="A3" sqref="A3"/>
    </sheetView>
  </sheetViews>
  <sheetFormatPr defaultColWidth="9.140625" defaultRowHeight="12.75" x14ac:dyDescent="0.2"/>
  <cols>
    <col min="1" max="1" width="6.7109375" style="22" customWidth="1"/>
    <col min="2" max="2" width="70.7109375" style="17" customWidth="1"/>
    <col min="3" max="3" width="13.7109375" style="22" customWidth="1"/>
    <col min="4" max="4" width="12.7109375" style="22" customWidth="1"/>
    <col min="5" max="6" width="30.7109375" style="16" customWidth="1"/>
    <col min="7" max="8" width="15.7109375" style="26" customWidth="1"/>
    <col min="9" max="9" width="15.7109375" style="17" customWidth="1"/>
    <col min="10" max="16384" width="9.140625" style="17"/>
  </cols>
  <sheetData>
    <row r="1" spans="1:10" ht="21.95" customHeight="1" x14ac:dyDescent="0.2"/>
    <row r="2" spans="1:10" ht="21.95" customHeight="1" x14ac:dyDescent="0.2"/>
    <row r="3" spans="1:10" ht="24.75" x14ac:dyDescent="0.2">
      <c r="A3" s="38" t="s">
        <v>109</v>
      </c>
      <c r="B3" s="38" t="str">
        <f>Language!B112</f>
        <v>Equipment management</v>
      </c>
      <c r="C3" s="34" t="str">
        <f>IFERROR(AVERAGE(H9:H28),"")</f>
        <v/>
      </c>
      <c r="D3" s="20"/>
      <c r="E3" s="21"/>
      <c r="F3" s="21"/>
      <c r="J3" s="22">
        <v>1</v>
      </c>
    </row>
    <row r="4" spans="1:10" ht="15" x14ac:dyDescent="0.2">
      <c r="B4" s="42" t="str">
        <f>Language!B39</f>
        <v>Possible answers (unless otherwise advised): 1.Yes; 2.Partial; 3.No; 4.Non applicable</v>
      </c>
      <c r="C4" s="33"/>
      <c r="J4" s="22">
        <v>2</v>
      </c>
    </row>
    <row r="5" spans="1:10" ht="15" x14ac:dyDescent="0.2">
      <c r="B5" s="226" t="str">
        <f>Language!B372</f>
        <v xml:space="preserve">The following questions aim to facilitate the assessment of the laboratory core capacities, independently of SARS-CoV-2 testing. </v>
      </c>
      <c r="J5" s="22">
        <v>3</v>
      </c>
    </row>
    <row r="6" spans="1:10" ht="15" x14ac:dyDescent="0.2">
      <c r="B6" s="226"/>
      <c r="J6" s="22">
        <v>4</v>
      </c>
    </row>
    <row r="7" spans="1:10" ht="30" x14ac:dyDescent="0.2">
      <c r="C7" s="52" t="str">
        <f>Language!B36</f>
        <v>Documents to be collected</v>
      </c>
      <c r="D7" s="52" t="str">
        <f>Language!B37</f>
        <v>1; 2; 3; 4</v>
      </c>
      <c r="E7" s="320" t="str">
        <f>Language!B38</f>
        <v>Provide here the answer to the open question/s and/or insert any additional information</v>
      </c>
      <c r="F7" s="320"/>
    </row>
    <row r="8" spans="1:10" ht="24.75" x14ac:dyDescent="0.2">
      <c r="B8" s="121" t="str">
        <f>Language!B113</f>
        <v>Equipment inventory</v>
      </c>
      <c r="C8" s="38"/>
      <c r="E8" s="229" t="s">
        <v>816</v>
      </c>
    </row>
    <row r="9" spans="1:10" ht="15" x14ac:dyDescent="0.2">
      <c r="A9" s="52" t="s">
        <v>110</v>
      </c>
      <c r="B9" s="136" t="str">
        <f>Language!B114</f>
        <v>Is there an equipment inventory?</v>
      </c>
      <c r="C9" s="55" t="s">
        <v>97</v>
      </c>
      <c r="D9" s="64"/>
      <c r="E9" s="321"/>
      <c r="F9" s="322"/>
      <c r="G9" s="26" t="str">
        <f>IF(D9=1,1,IF(D9=3,0,IF(D9=2,0.5,"")))</f>
        <v/>
      </c>
      <c r="H9" s="26" t="str">
        <f>G9</f>
        <v/>
      </c>
    </row>
    <row r="10" spans="1:10" ht="15" x14ac:dyDescent="0.2">
      <c r="A10" s="52"/>
      <c r="B10" s="313" t="str">
        <f>Language!B115</f>
        <v>If yes or partial, does it include:</v>
      </c>
      <c r="C10" s="316"/>
      <c r="D10" s="316"/>
      <c r="E10" s="316"/>
      <c r="F10" s="317"/>
    </row>
    <row r="11" spans="1:10" ht="15" x14ac:dyDescent="0.2">
      <c r="A11" s="52">
        <v>6.2</v>
      </c>
      <c r="B11" s="151" t="str">
        <f>Language!B116</f>
        <v>Name of the equipment?</v>
      </c>
      <c r="C11" s="76"/>
      <c r="D11" s="178"/>
      <c r="E11" s="318"/>
      <c r="F11" s="319"/>
    </row>
    <row r="12" spans="1:10" ht="15" x14ac:dyDescent="0.2">
      <c r="A12" s="52">
        <v>6.3</v>
      </c>
      <c r="B12" s="148" t="str">
        <f>Language!B117</f>
        <v>Name and contact details of manufacturer (or local supplier)?</v>
      </c>
      <c r="C12" s="55"/>
      <c r="D12" s="69"/>
      <c r="E12" s="318"/>
      <c r="F12" s="319"/>
    </row>
    <row r="13" spans="1:10" ht="15" x14ac:dyDescent="0.2">
      <c r="A13" s="52">
        <v>6.4</v>
      </c>
      <c r="B13" s="148" t="str">
        <f>Language!B118</f>
        <v>Condition (i.e. new, used)?</v>
      </c>
      <c r="C13" s="55"/>
      <c r="D13" s="69"/>
      <c r="E13" s="318"/>
      <c r="F13" s="319"/>
    </row>
    <row r="14" spans="1:10" ht="15" x14ac:dyDescent="0.2">
      <c r="A14" s="52">
        <v>6.5</v>
      </c>
      <c r="B14" s="148" t="str">
        <f>Language!B119</f>
        <v>Maintenance activities?</v>
      </c>
      <c r="C14" s="55"/>
      <c r="D14" s="69"/>
      <c r="E14" s="318"/>
      <c r="F14" s="319"/>
    </row>
    <row r="15" spans="1:10" ht="30" x14ac:dyDescent="0.2">
      <c r="A15" s="68">
        <v>6.6</v>
      </c>
      <c r="B15" s="137" t="str">
        <f>Language!B333</f>
        <v>Is the laboratory's equipment appropriate to perform testing undertaking the following?</v>
      </c>
      <c r="C15" s="55"/>
      <c r="D15" s="67"/>
      <c r="E15" s="318"/>
      <c r="F15" s="319"/>
    </row>
    <row r="16" spans="1:10" ht="15" x14ac:dyDescent="0.2">
      <c r="A16" s="68">
        <v>6.7</v>
      </c>
      <c r="B16" s="222" t="str">
        <f>Language!B362</f>
        <v xml:space="preserve">   - Nucleic acids extraction </v>
      </c>
      <c r="C16" s="59"/>
      <c r="D16" s="233"/>
      <c r="E16" s="318"/>
      <c r="F16" s="319"/>
      <c r="G16" s="26" t="str">
        <f>IF(D16=1,1,IF(D16=3,0,IF(D16=2,0.5,"")))</f>
        <v/>
      </c>
      <c r="H16" s="26" t="str">
        <f>G16</f>
        <v/>
      </c>
    </row>
    <row r="17" spans="1:8" ht="15" x14ac:dyDescent="0.2">
      <c r="A17" s="68">
        <v>6.8</v>
      </c>
      <c r="B17" s="222" t="str">
        <f>Language!B363</f>
        <v xml:space="preserve">   - Serology</v>
      </c>
      <c r="C17" s="59"/>
      <c r="D17" s="233"/>
      <c r="E17" s="318"/>
      <c r="F17" s="319"/>
      <c r="G17" s="26" t="str">
        <f>IF(D17=1,1,IF(D17=3,0,IF(D17=2,0.5,"")))</f>
        <v/>
      </c>
      <c r="H17" s="26" t="str">
        <f>G17</f>
        <v/>
      </c>
    </row>
    <row r="18" spans="1:8" ht="15" x14ac:dyDescent="0.2">
      <c r="A18" s="68">
        <v>6.9</v>
      </c>
      <c r="B18" s="222" t="str">
        <f>Language!B364</f>
        <v xml:space="preserve">   - RT-PCR</v>
      </c>
      <c r="C18" s="59"/>
      <c r="D18" s="233"/>
      <c r="E18" s="318"/>
      <c r="F18" s="319"/>
      <c r="G18" s="26" t="str">
        <f>IF(D18=1,1,IF(D18=3,0,IF(D18=2,0.5,"")))</f>
        <v/>
      </c>
      <c r="H18" s="26" t="str">
        <f>G18</f>
        <v/>
      </c>
    </row>
    <row r="19" spans="1:8" ht="15" x14ac:dyDescent="0.2">
      <c r="A19" s="139">
        <v>6.1</v>
      </c>
      <c r="B19" s="222" t="str">
        <f>Language!B365</f>
        <v xml:space="preserve">   - Other (please specify in 'comments')</v>
      </c>
      <c r="C19" s="59"/>
      <c r="D19" s="233"/>
      <c r="E19" s="318"/>
      <c r="F19" s="319"/>
      <c r="G19" s="26" t="str">
        <f>IF(D19=1,1,IF(D19=3,0,IF(D19=2,0.5,"")))</f>
        <v/>
      </c>
      <c r="H19" s="26" t="str">
        <f>G19</f>
        <v/>
      </c>
    </row>
    <row r="20" spans="1:8" ht="15" customHeight="1" x14ac:dyDescent="0.2">
      <c r="A20" s="182"/>
      <c r="B20" s="143"/>
    </row>
    <row r="21" spans="1:8" ht="24.75" x14ac:dyDescent="0.2">
      <c r="B21" s="144" t="str">
        <f>Language!B120</f>
        <v>Equipment maintenance, calibration and monitoring</v>
      </c>
      <c r="C21" s="38"/>
    </row>
    <row r="22" spans="1:8" ht="30" x14ac:dyDescent="0.2">
      <c r="A22" s="52">
        <v>6.11</v>
      </c>
      <c r="B22" s="136" t="str">
        <f>Language!B245</f>
        <v>Does the laboratory have a dedicated person in charge of the equipment (maintenance management, etc.)?</v>
      </c>
      <c r="C22" s="55"/>
      <c r="D22" s="64"/>
      <c r="E22" s="318"/>
      <c r="F22" s="319"/>
      <c r="G22" s="26" t="str">
        <f t="shared" ref="G22:G28" si="0">IF(D22=1,1,IF(D22=3,0,IF(D22=2,0.5,"")))</f>
        <v/>
      </c>
      <c r="H22" s="26" t="str">
        <f t="shared" ref="H22:H28" si="1">G22</f>
        <v/>
      </c>
    </row>
    <row r="23" spans="1:8" ht="30" x14ac:dyDescent="0.2">
      <c r="A23" s="52">
        <v>6.12</v>
      </c>
      <c r="B23" s="158" t="str">
        <f>Language!B121</f>
        <v>Is the equipment maintained in a safe working condition (including electrical safety)?</v>
      </c>
      <c r="C23" s="55"/>
      <c r="D23" s="64"/>
      <c r="E23" s="318"/>
      <c r="F23" s="319"/>
      <c r="G23" s="26" t="str">
        <f t="shared" si="0"/>
        <v/>
      </c>
      <c r="H23" s="26" t="str">
        <f t="shared" si="1"/>
        <v/>
      </c>
    </row>
    <row r="24" spans="1:8" ht="30" x14ac:dyDescent="0.2">
      <c r="A24" s="52">
        <v>6.13</v>
      </c>
      <c r="B24" s="191" t="str">
        <f>Language!B246</f>
        <v>Is there daily monitoring and recording of temperatures for temperature-dependent equipment?</v>
      </c>
      <c r="C24" s="55"/>
      <c r="D24" s="64"/>
      <c r="E24" s="318"/>
      <c r="F24" s="319"/>
      <c r="G24" s="26" t="str">
        <f t="shared" si="0"/>
        <v/>
      </c>
      <c r="H24" s="26" t="str">
        <f t="shared" si="1"/>
        <v/>
      </c>
    </row>
    <row r="25" spans="1:8" ht="15" x14ac:dyDescent="0.2">
      <c r="A25" s="52">
        <v>6.14</v>
      </c>
      <c r="B25" s="191" t="str">
        <f>Language!B247</f>
        <v>Is there daily monitoring and recording of airflow in biosafety cabinets?</v>
      </c>
      <c r="C25" s="55"/>
      <c r="D25" s="64"/>
      <c r="E25" s="318"/>
      <c r="F25" s="319"/>
      <c r="G25" s="26" t="str">
        <f t="shared" si="0"/>
        <v/>
      </c>
      <c r="H25" s="26" t="str">
        <f t="shared" si="1"/>
        <v/>
      </c>
    </row>
    <row r="26" spans="1:8" ht="15" x14ac:dyDescent="0.2">
      <c r="A26" s="52">
        <v>6.15</v>
      </c>
      <c r="B26" s="158" t="str">
        <f>Language!B123</f>
        <v>Is a preventive maintenance programme in place?</v>
      </c>
      <c r="C26" s="55"/>
      <c r="D26" s="64"/>
      <c r="E26" s="318"/>
      <c r="F26" s="319"/>
      <c r="G26" s="26" t="str">
        <f t="shared" si="0"/>
        <v/>
      </c>
      <c r="H26" s="26" t="str">
        <f t="shared" si="1"/>
        <v/>
      </c>
    </row>
    <row r="27" spans="1:8" ht="15" x14ac:dyDescent="0.2">
      <c r="A27" s="52">
        <v>6.16</v>
      </c>
      <c r="B27" s="158" t="str">
        <f>Language!B248</f>
        <v>Is there a defined protocol and time period for pipette calibration?</v>
      </c>
      <c r="C27" s="55"/>
      <c r="D27" s="64"/>
      <c r="E27" s="318"/>
      <c r="F27" s="319"/>
      <c r="G27" s="26" t="str">
        <f t="shared" si="0"/>
        <v/>
      </c>
      <c r="H27" s="26" t="str">
        <f t="shared" si="1"/>
        <v/>
      </c>
    </row>
    <row r="28" spans="1:8" ht="15" x14ac:dyDescent="0.2">
      <c r="A28" s="52">
        <v>6.17</v>
      </c>
      <c r="B28" s="136" t="str">
        <f>Language!B122</f>
        <v>Is the staff duly trained and authorized before first using equipment?</v>
      </c>
      <c r="C28" s="65"/>
      <c r="D28" s="64"/>
      <c r="E28" s="318"/>
      <c r="F28" s="319"/>
      <c r="G28" s="26" t="str">
        <f t="shared" si="0"/>
        <v/>
      </c>
      <c r="H28" s="26" t="str">
        <f t="shared" si="1"/>
        <v/>
      </c>
    </row>
    <row r="29" spans="1:8" s="143" customFormat="1" ht="15" x14ac:dyDescent="0.2">
      <c r="A29" s="262"/>
      <c r="B29" s="189"/>
      <c r="C29" s="214"/>
      <c r="D29" s="208"/>
      <c r="E29" s="263"/>
      <c r="F29" s="263"/>
      <c r="G29" s="264"/>
      <c r="H29" s="264"/>
    </row>
    <row r="30" spans="1:8" s="143" customFormat="1" ht="15" x14ac:dyDescent="0.2">
      <c r="A30" s="262"/>
      <c r="B30" s="189"/>
      <c r="C30" s="214"/>
      <c r="D30" s="208"/>
      <c r="E30" s="263"/>
      <c r="F30" s="263"/>
      <c r="G30" s="264"/>
      <c r="H30" s="264"/>
    </row>
    <row r="31" spans="1:8" ht="39" x14ac:dyDescent="0.2">
      <c r="A31" s="52"/>
      <c r="B31" s="268" t="str">
        <f>Language!B124</f>
        <v>List of FUNCTIONING and USABLE equipment (necessary for SARS-CoV-2 testing) *</v>
      </c>
      <c r="C31" s="141" t="str">
        <f>Language!B146</f>
        <v>Number</v>
      </c>
      <c r="D31" s="141" t="str">
        <f>Language!B147</f>
        <v>Is it registered?</v>
      </c>
      <c r="E31" s="141" t="str">
        <f>Language!B148</f>
        <v>Is it maintained (including calibration if applicable)?</v>
      </c>
      <c r="F31" s="141" t="str">
        <f>Language!B149</f>
        <v>Is it certified?</v>
      </c>
    </row>
    <row r="32" spans="1:8" ht="15" x14ac:dyDescent="0.2">
      <c r="A32" s="52">
        <v>6.18</v>
      </c>
      <c r="B32" s="253" t="str">
        <f>Language!B125</f>
        <v>Autoclave (clean)</v>
      </c>
      <c r="C32" s="94"/>
      <c r="D32" s="69"/>
      <c r="E32" s="69"/>
      <c r="F32" s="69"/>
    </row>
    <row r="33" spans="1:6" ht="15" x14ac:dyDescent="0.2">
      <c r="A33" s="52">
        <v>6.19</v>
      </c>
      <c r="B33" s="253" t="str">
        <f>Language!B126</f>
        <v>Autoclave (dirty)</v>
      </c>
      <c r="C33" s="94"/>
      <c r="D33" s="69"/>
      <c r="E33" s="69"/>
      <c r="F33" s="69"/>
    </row>
    <row r="34" spans="1:6" ht="15" x14ac:dyDescent="0.2">
      <c r="A34" s="139">
        <v>6.2</v>
      </c>
      <c r="B34" s="253" t="str">
        <f>Language!B127</f>
        <v>Biosafety Cabinet class II</v>
      </c>
      <c r="C34" s="94"/>
      <c r="D34" s="69"/>
      <c r="E34" s="69"/>
      <c r="F34" s="69"/>
    </row>
    <row r="35" spans="1:6" ht="15" x14ac:dyDescent="0.2">
      <c r="A35" s="52">
        <v>6.21</v>
      </c>
      <c r="B35" s="253" t="str">
        <f>Language!B128</f>
        <v>Centrifuge, simple</v>
      </c>
      <c r="C35" s="94"/>
      <c r="D35" s="69"/>
      <c r="E35" s="69"/>
      <c r="F35" s="69"/>
    </row>
    <row r="36" spans="1:6" ht="15" x14ac:dyDescent="0.2">
      <c r="A36" s="52">
        <v>6.22</v>
      </c>
      <c r="B36" s="253" t="str">
        <f>Language!B129</f>
        <v>Computer for laboratory work</v>
      </c>
      <c r="C36" s="94"/>
      <c r="D36" s="69"/>
      <c r="E36" s="69"/>
      <c r="F36" s="69"/>
    </row>
    <row r="37" spans="1:6" ht="15" x14ac:dyDescent="0.2">
      <c r="A37" s="52">
        <v>6.23</v>
      </c>
      <c r="B37" s="253" t="str">
        <f>Language!B130</f>
        <v>Nucleic acid automated extractor</v>
      </c>
      <c r="C37" s="94"/>
      <c r="D37" s="69"/>
      <c r="E37" s="69"/>
      <c r="F37" s="69"/>
    </row>
    <row r="38" spans="1:6" ht="15" x14ac:dyDescent="0.2">
      <c r="A38" s="52">
        <v>6.24</v>
      </c>
      <c r="B38" s="253" t="str">
        <f>Language!B131</f>
        <v>ELISA equipment (Washer/Incubator/Reader)</v>
      </c>
      <c r="C38" s="94"/>
      <c r="D38" s="69"/>
      <c r="E38" s="69"/>
      <c r="F38" s="69"/>
    </row>
    <row r="39" spans="1:6" ht="15" x14ac:dyDescent="0.2">
      <c r="A39" s="139">
        <v>6.25</v>
      </c>
      <c r="B39" s="253" t="str">
        <f>Language!B353</f>
        <v>Extraction manifold</v>
      </c>
      <c r="C39" s="94"/>
      <c r="D39" s="69"/>
      <c r="E39" s="69"/>
      <c r="F39" s="69"/>
    </row>
    <row r="40" spans="1:6" ht="15" x14ac:dyDescent="0.2">
      <c r="A40" s="52">
        <v>6.26</v>
      </c>
      <c r="B40" s="253" t="str">
        <f>Language!B132</f>
        <v>Freezer -20°C</v>
      </c>
      <c r="C40" s="94"/>
      <c r="D40" s="69"/>
      <c r="E40" s="69"/>
      <c r="F40" s="69"/>
    </row>
    <row r="41" spans="1:6" ht="15" x14ac:dyDescent="0.2">
      <c r="A41" s="52">
        <v>6.27</v>
      </c>
      <c r="B41" s="253" t="str">
        <f>Language!B133</f>
        <v>Freezer -70°C</v>
      </c>
      <c r="C41" s="94"/>
      <c r="D41" s="69"/>
      <c r="E41" s="69"/>
      <c r="F41" s="69"/>
    </row>
    <row r="42" spans="1:6" ht="15" x14ac:dyDescent="0.2">
      <c r="A42" s="52">
        <v>6.28</v>
      </c>
      <c r="B42" s="253" t="str">
        <f>Language!B368</f>
        <v>Microfuge</v>
      </c>
      <c r="C42" s="94"/>
      <c r="D42" s="69"/>
      <c r="E42" s="69"/>
      <c r="F42" s="69"/>
    </row>
    <row r="43" spans="1:6" ht="15" x14ac:dyDescent="0.2">
      <c r="A43" s="52">
        <v>6.29</v>
      </c>
      <c r="B43" s="270" t="str">
        <f>Language!B395</f>
        <v>Micropipette 20 µl</v>
      </c>
      <c r="C43" s="94"/>
      <c r="D43" s="69"/>
      <c r="E43" s="69"/>
      <c r="F43" s="69"/>
    </row>
    <row r="44" spans="1:6" ht="15" x14ac:dyDescent="0.2">
      <c r="A44" s="139">
        <v>6.3</v>
      </c>
      <c r="B44" s="253" t="str">
        <f>Language!B134</f>
        <v>Micropipette 0.5 - 10  µl</v>
      </c>
      <c r="C44" s="94"/>
      <c r="D44" s="69"/>
      <c r="E44" s="69"/>
      <c r="F44" s="69"/>
    </row>
    <row r="45" spans="1:6" ht="15" x14ac:dyDescent="0.2">
      <c r="A45" s="139">
        <v>6.31</v>
      </c>
      <c r="B45" s="253" t="str">
        <f>Language!B135</f>
        <v>Micropipette 10 - 100 µl</v>
      </c>
      <c r="C45" s="94"/>
      <c r="D45" s="69"/>
      <c r="E45" s="69"/>
      <c r="F45" s="69"/>
    </row>
    <row r="46" spans="1:6" ht="15" x14ac:dyDescent="0.2">
      <c r="A46" s="52">
        <v>6.32</v>
      </c>
      <c r="B46" s="253" t="str">
        <f>Language!B136</f>
        <v>Micropipette 20- 200 µl</v>
      </c>
      <c r="C46" s="94"/>
      <c r="D46" s="69"/>
      <c r="E46" s="69"/>
      <c r="F46" s="69"/>
    </row>
    <row r="47" spans="1:6" ht="15" x14ac:dyDescent="0.2">
      <c r="A47" s="52">
        <v>6.33</v>
      </c>
      <c r="B47" s="253" t="str">
        <f>Language!B137</f>
        <v>Micropipette 100-1000 µl</v>
      </c>
      <c r="C47" s="94"/>
      <c r="D47" s="69"/>
      <c r="E47" s="69"/>
      <c r="F47" s="69"/>
    </row>
    <row r="48" spans="1:6" ht="15" x14ac:dyDescent="0.2">
      <c r="A48" s="52">
        <v>6.34</v>
      </c>
      <c r="B48" s="253" t="str">
        <f>Language!B138</f>
        <v>Multichannel pipette</v>
      </c>
      <c r="C48" s="94"/>
      <c r="D48" s="69"/>
      <c r="E48" s="69"/>
      <c r="F48" s="69"/>
    </row>
    <row r="49" spans="1:6" ht="15" x14ac:dyDescent="0.2">
      <c r="A49" s="52">
        <v>6.35</v>
      </c>
      <c r="B49" s="253" t="str">
        <f>Language!B354</f>
        <v>PCR working station</v>
      </c>
      <c r="C49" s="94"/>
      <c r="D49" s="69"/>
      <c r="E49" s="69"/>
      <c r="F49" s="69"/>
    </row>
    <row r="50" spans="1:6" ht="15" x14ac:dyDescent="0.2">
      <c r="A50" s="52">
        <v>6.36</v>
      </c>
      <c r="B50" s="253" t="str">
        <f>Language!B139</f>
        <v>Plexiglass screen</v>
      </c>
      <c r="C50" s="94"/>
      <c r="D50" s="69"/>
      <c r="E50" s="69"/>
      <c r="F50" s="69"/>
    </row>
    <row r="51" spans="1:6" ht="15" x14ac:dyDescent="0.2">
      <c r="A51" s="52">
        <v>6.37</v>
      </c>
      <c r="B51" s="253" t="str">
        <f>Language!B140</f>
        <v>Printer for laboratory work</v>
      </c>
      <c r="C51" s="94"/>
      <c r="D51" s="69"/>
      <c r="E51" s="69"/>
      <c r="F51" s="69"/>
    </row>
    <row r="52" spans="1:6" ht="15" x14ac:dyDescent="0.2">
      <c r="A52" s="139">
        <v>6.38</v>
      </c>
      <c r="B52" s="253" t="str">
        <f>Language!B141</f>
        <v>Refrigerator</v>
      </c>
      <c r="C52" s="94"/>
      <c r="D52" s="69"/>
      <c r="E52" s="69"/>
      <c r="F52" s="69"/>
    </row>
    <row r="53" spans="1:6" ht="30" x14ac:dyDescent="0.2">
      <c r="A53" s="52">
        <v>6.39</v>
      </c>
      <c r="B53" s="253" t="str">
        <f>Language!B142</f>
        <v>Thermal cycler (Thermocycler, PCR Machine or DNA Amplifier), Real Time with 4 chanels</v>
      </c>
      <c r="C53" s="94"/>
      <c r="D53" s="69"/>
      <c r="E53" s="69"/>
      <c r="F53" s="69"/>
    </row>
    <row r="54" spans="1:6" ht="15" x14ac:dyDescent="0.2">
      <c r="A54" s="139">
        <v>6.4</v>
      </c>
      <c r="B54" s="253" t="str">
        <f>Language!B143</f>
        <v>Vacuum pump</v>
      </c>
      <c r="C54" s="94"/>
      <c r="D54" s="69"/>
      <c r="E54" s="69"/>
      <c r="F54" s="69"/>
    </row>
    <row r="55" spans="1:6" ht="15" x14ac:dyDescent="0.2">
      <c r="A55" s="139">
        <v>6.41</v>
      </c>
      <c r="B55" s="253" t="str">
        <f>Language!B144</f>
        <v>Vortex</v>
      </c>
      <c r="C55" s="94"/>
      <c r="D55" s="69"/>
      <c r="E55" s="69"/>
      <c r="F55" s="69"/>
    </row>
    <row r="56" spans="1:6" ht="15" x14ac:dyDescent="0.2">
      <c r="A56" s="52">
        <v>6.42</v>
      </c>
      <c r="B56" s="253" t="str">
        <f>Language!B145</f>
        <v>Water distiller</v>
      </c>
      <c r="C56" s="94"/>
      <c r="D56" s="69"/>
      <c r="E56" s="69"/>
      <c r="F56" s="69"/>
    </row>
    <row r="57" spans="1:6" ht="15" x14ac:dyDescent="0.2">
      <c r="A57" s="17"/>
      <c r="B57" s="137"/>
      <c r="C57" s="236"/>
      <c r="D57" s="69"/>
      <c r="E57" s="69"/>
      <c r="F57" s="69"/>
    </row>
    <row r="58" spans="1:6" ht="15" x14ac:dyDescent="0.2">
      <c r="A58" s="52"/>
      <c r="B58" s="137"/>
      <c r="C58" s="236"/>
      <c r="D58" s="69"/>
      <c r="E58" s="69"/>
      <c r="F58" s="69"/>
    </row>
    <row r="59" spans="1:6" ht="15" x14ac:dyDescent="0.2">
      <c r="A59" s="52"/>
      <c r="B59" s="137"/>
      <c r="C59" s="236"/>
      <c r="D59" s="69"/>
      <c r="E59" s="69"/>
      <c r="F59" s="69"/>
    </row>
    <row r="60" spans="1:6" ht="15" x14ac:dyDescent="0.2">
      <c r="A60" s="139"/>
      <c r="B60" s="137"/>
      <c r="C60" s="236"/>
      <c r="D60" s="69"/>
      <c r="E60" s="69"/>
      <c r="F60" s="69"/>
    </row>
    <row r="61" spans="1:6" ht="15" x14ac:dyDescent="0.2">
      <c r="A61" s="52"/>
      <c r="B61" s="137"/>
      <c r="C61" s="236"/>
      <c r="D61" s="69"/>
      <c r="E61" s="69"/>
      <c r="F61" s="69"/>
    </row>
    <row r="62" spans="1:6" ht="15" x14ac:dyDescent="0.2">
      <c r="A62" s="52"/>
      <c r="B62" s="137"/>
      <c r="C62" s="236"/>
      <c r="D62" s="69"/>
      <c r="E62" s="69"/>
      <c r="F62" s="69"/>
    </row>
    <row r="63" spans="1:6" ht="15" customHeight="1" x14ac:dyDescent="0.2">
      <c r="A63" s="52"/>
      <c r="B63" s="267" t="str">
        <f>Language!B379</f>
        <v>* List additional equipment as appropriate</v>
      </c>
      <c r="C63" s="236"/>
      <c r="D63" s="69"/>
      <c r="E63" s="69"/>
      <c r="F63" s="69"/>
    </row>
    <row r="64" spans="1:6" ht="15" customHeight="1" x14ac:dyDescent="0.2">
      <c r="A64" s="52"/>
      <c r="B64" s="70"/>
      <c r="C64" s="265"/>
      <c r="D64" s="266"/>
      <c r="E64" s="266"/>
      <c r="F64" s="266"/>
    </row>
    <row r="65" spans="1:6" ht="15" x14ac:dyDescent="0.2">
      <c r="A65" s="190"/>
      <c r="B65" s="122" t="str">
        <f>Language!B181</f>
        <v>Comments</v>
      </c>
      <c r="C65" s="52"/>
      <c r="D65" s="52"/>
      <c r="E65" s="44"/>
      <c r="F65" s="44"/>
    </row>
    <row r="66" spans="1:6" x14ac:dyDescent="0.2">
      <c r="C66" s="31"/>
    </row>
    <row r="81" spans="1:6" ht="21.95" customHeight="1" x14ac:dyDescent="0.2">
      <c r="A81" s="311" t="s">
        <v>1896</v>
      </c>
      <c r="B81" s="311"/>
      <c r="C81" s="311"/>
      <c r="D81" s="311"/>
      <c r="E81" s="311"/>
      <c r="F81" s="311"/>
    </row>
    <row r="82" spans="1:6" ht="21.95" customHeight="1" x14ac:dyDescent="0.2">
      <c r="A82" s="312" t="s">
        <v>1897</v>
      </c>
      <c r="B82" s="312"/>
      <c r="C82" s="312"/>
      <c r="D82" s="312"/>
      <c r="E82" s="312"/>
      <c r="F82" s="312"/>
    </row>
  </sheetData>
  <sheetProtection sheet="1"/>
  <customSheetViews>
    <customSheetView guid="{16BD123E-21AA-4DA4-B477-56A28E780F44}" fitToPage="1" topLeftCell="C36">
      <selection activeCell="D36" sqref="D36:G36"/>
      <pageMargins left="0.39370078740157483" right="0.39370078740157483" top="0.98425196850393704" bottom="0.78740157480314965" header="0.51181102362204722" footer="0.39370078740157483"/>
      <pageSetup paperSize="9" scale="55" fitToHeight="3" orientation="portrait" r:id="rId1"/>
      <headerFooter alignWithMargins="0">
        <oddHeader>&amp;LAnnex 2 - LAQ - Equipment&amp;R&amp;"Arial,Italic"WORKING DOCUMENT - NOT FOR DISTRIBUTION</oddHeader>
        <oddFooter>&amp;L&amp;P</oddFooter>
      </headerFooter>
    </customSheetView>
    <customSheetView guid="{F20950B5-8E18-4725-A4D5-C46AEC554D85}" fitToPage="1" showRuler="0" topLeftCell="A28">
      <selection activeCell="B33" sqref="B33"/>
      <pageMargins left="0.39370078740157483" right="0.39370078740157483" top="0.98425196850393704" bottom="0.78740157480314965" header="0.51181102362204722" footer="0.39370078740157483"/>
      <pageSetup paperSize="9" scale="73" fitToHeight="3" orientation="portrait" r:id="rId2"/>
      <headerFooter alignWithMargins="0">
        <oddHeader>&amp;LAnnex 2 - LAQ - Equipment&amp;R&amp;"Arial,Italic"WORKING DOCUMENT - NOT FOR DISTRIBUTION</oddHeader>
        <oddFooter>&amp;L&amp;P</oddFooter>
      </headerFooter>
    </customSheetView>
    <customSheetView guid="{23E97C69-870E-4B81-B9F8-7E314BCA18CA}" showPageBreaks="1" fitToPage="1" printArea="1" showRuler="0" topLeftCell="B1">
      <selection activeCell="B34" sqref="B34"/>
      <pageMargins left="0.39370078740157483" right="0.39370078740157483" top="0.98425196850393704" bottom="0.78740157480314965" header="0.51181102362204722" footer="0.39370078740157483"/>
      <pageSetup paperSize="9" scale="55" fitToHeight="3" orientation="portrait" r:id="rId3"/>
      <headerFooter alignWithMargins="0">
        <oddHeader>&amp;LAnnex 2 - LAQ - Equipment&amp;R&amp;"Arial,Italic"WORKING DOCUMENT - NOT FOR DISTRIBUTION</oddHeader>
        <oddFooter>&amp;L&amp;P</oddFooter>
      </headerFooter>
    </customSheetView>
  </customSheetViews>
  <mergeCells count="21">
    <mergeCell ref="A81:F81"/>
    <mergeCell ref="A82:F82"/>
    <mergeCell ref="E7:F7"/>
    <mergeCell ref="E22:F22"/>
    <mergeCell ref="E13:F13"/>
    <mergeCell ref="E14:F14"/>
    <mergeCell ref="E11:F11"/>
    <mergeCell ref="E9:F9"/>
    <mergeCell ref="B10:F10"/>
    <mergeCell ref="E18:F18"/>
    <mergeCell ref="E19:F19"/>
    <mergeCell ref="E23:F23"/>
    <mergeCell ref="E26:F26"/>
    <mergeCell ref="E27:F27"/>
    <mergeCell ref="E28:F28"/>
    <mergeCell ref="E12:F12"/>
    <mergeCell ref="E24:F24"/>
    <mergeCell ref="E25:F25"/>
    <mergeCell ref="E15:F15"/>
    <mergeCell ref="E16:F16"/>
    <mergeCell ref="E17:F17"/>
  </mergeCells>
  <phoneticPr fontId="1" type="noConversion"/>
  <dataValidations count="2">
    <dataValidation type="list" allowBlank="1" showInputMessage="1" showErrorMessage="1" sqref="D22:D28 D32:F64 D16:D19 D11:D14 D9" xr:uid="{00000000-0002-0000-0800-000000000000}">
      <formula1>$J$3:$J$6</formula1>
    </dataValidation>
    <dataValidation type="whole" allowBlank="1" showInputMessage="1" showErrorMessage="1" sqref="C32:C64" xr:uid="{00000000-0002-0000-0800-000001000000}">
      <formula1>0</formula1>
      <formula2>1E+31</formula2>
    </dataValidation>
  </dataValidations>
  <hyperlinks>
    <hyperlink ref="A81" r:id="rId4" display="https://creativecommons.org/licenses/by-nc-sa/3.0/igo" xr:uid="{47F4B6D5-3CA2-40F1-9FEF-257E931E6215}"/>
  </hyperlinks>
  <pageMargins left="0.39370078740157483" right="0.39370078740157483" top="0.98425196850393704" bottom="0.78740157480314965" header="0.51181102362204722" footer="0.39370078740157483"/>
  <pageSetup paperSize="9" scale="86" fitToHeight="15" orientation="landscape" r:id="rId5"/>
  <headerFooter alignWithMargins="0">
    <oddHeader>&amp;L&amp;"Times New Roman,Regular"Annex 2: LAT/Facility - Equipment</oddHeader>
  </headerFooter>
  <rowBreaks count="1" manualBreakCount="1">
    <brk id="20" max="5" man="1"/>
  </rowBreaks>
  <ignoredErrors>
    <ignoredError sqref="A7:A9 A20:A21 A66:A80 A3:A5 A83:A65538" numberStoredAsText="1"/>
  </ignoredError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926FB20DC88D49B02700011BAEA98A" ma:contentTypeVersion="13" ma:contentTypeDescription="Create a new document." ma:contentTypeScope="" ma:versionID="cd71d9938c4899f1c363a2639b3ba298">
  <xsd:schema xmlns:xsd="http://www.w3.org/2001/XMLSchema" xmlns:xs="http://www.w3.org/2001/XMLSchema" xmlns:p="http://schemas.microsoft.com/office/2006/metadata/properties" xmlns:ns3="2c8a6305-b7c3-4ee4-bbef-30f54dc34a03" xmlns:ns4="ab3c7974-7367-4b93-b134-70e831bff6e6" targetNamespace="http://schemas.microsoft.com/office/2006/metadata/properties" ma:root="true" ma:fieldsID="b7cff6a7bca27a7867ddd95969ec8008" ns3:_="" ns4:_="">
    <xsd:import namespace="2c8a6305-b7c3-4ee4-bbef-30f54dc34a03"/>
    <xsd:import namespace="ab3c7974-7367-4b93-b134-70e831bff6e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a6305-b7c3-4ee4-bbef-30f54dc34a0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3c7974-7367-4b93-b134-70e831bff6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49B82B-CEC3-498E-847D-06CF7E9E3100}">
  <ds:schemaRefs>
    <ds:schemaRef ds:uri="http://schemas.microsoft.com/sharepoint/v3/contenttype/forms"/>
  </ds:schemaRefs>
</ds:datastoreItem>
</file>

<file path=customXml/itemProps2.xml><?xml version="1.0" encoding="utf-8"?>
<ds:datastoreItem xmlns:ds="http://schemas.openxmlformats.org/officeDocument/2006/customXml" ds:itemID="{90118470-20E1-4C9E-93C6-8CC8613F28A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c8a6305-b7c3-4ee4-bbef-30f54dc34a03"/>
    <ds:schemaRef ds:uri="ab3c7974-7367-4b93-b134-70e831bff6e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133CC77F-F8EF-4FD9-8E6D-FD3369944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8a6305-b7c3-4ee4-bbef-30f54dc34a03"/>
    <ds:schemaRef ds:uri="ab3c7974-7367-4b93-b134-70e831bff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26</vt:i4>
      </vt:variant>
    </vt:vector>
  </HeadingPairs>
  <TitlesOfParts>
    <vt:vector size="44" baseType="lpstr">
      <vt:lpstr>Cover</vt:lpstr>
      <vt:lpstr>User guide</vt:lpstr>
      <vt:lpstr>Lab</vt:lpstr>
      <vt:lpstr>1.Orga</vt:lpstr>
      <vt:lpstr>2.Docs</vt:lpstr>
      <vt:lpstr>3.Specimen</vt:lpstr>
      <vt:lpstr>4.Data</vt:lpstr>
      <vt:lpstr>5.Reagents</vt:lpstr>
      <vt:lpstr>6.Equip</vt:lpstr>
      <vt:lpstr>7.Facilities</vt:lpstr>
      <vt:lpstr>8.HR</vt:lpstr>
      <vt:lpstr>9.Biorisk</vt:lpstr>
      <vt:lpstr>10.Public Health</vt:lpstr>
      <vt:lpstr>11.COVID19 testing</vt:lpstr>
      <vt:lpstr>Summary</vt:lpstr>
      <vt:lpstr>Language</vt:lpstr>
      <vt:lpstr>Export</vt:lpstr>
      <vt:lpstr>Acronyms</vt:lpstr>
      <vt:lpstr>Cover!_Hlk41411087</vt:lpstr>
      <vt:lpstr>'1.Orga'!Print_Area</vt:lpstr>
      <vt:lpstr>'10.Public Health'!Print_Area</vt:lpstr>
      <vt:lpstr>'2.Docs'!Print_Area</vt:lpstr>
      <vt:lpstr>'3.Specimen'!Print_Area</vt:lpstr>
      <vt:lpstr>'4.Data'!Print_Area</vt:lpstr>
      <vt:lpstr>'5.Reagents'!Print_Area</vt:lpstr>
      <vt:lpstr>'6.Equip'!Print_Area</vt:lpstr>
      <vt:lpstr>'7.Facilities'!Print_Area</vt:lpstr>
      <vt:lpstr>'8.HR'!Print_Area</vt:lpstr>
      <vt:lpstr>'9.Biorisk'!Print_Area</vt:lpstr>
      <vt:lpstr>Acronyms!Print_Area</vt:lpstr>
      <vt:lpstr>Cover!Print_Area</vt:lpstr>
      <vt:lpstr>Lab!Print_Area</vt:lpstr>
      <vt:lpstr>Language!Print_Area</vt:lpstr>
      <vt:lpstr>Summary!Print_Area</vt:lpstr>
      <vt:lpstr>'1.Orga'!Print_Titles</vt:lpstr>
      <vt:lpstr>'10.Public Health'!Print_Titles</vt:lpstr>
      <vt:lpstr>'2.Docs'!Print_Titles</vt:lpstr>
      <vt:lpstr>'3.Specimen'!Print_Titles</vt:lpstr>
      <vt:lpstr>'4.Data'!Print_Titles</vt:lpstr>
      <vt:lpstr>'5.Reagents'!Print_Titles</vt:lpstr>
      <vt:lpstr>'7.Facilities'!Print_Titles</vt:lpstr>
      <vt:lpstr>'8.HR'!Print_Titles</vt:lpstr>
      <vt:lpstr>'9.Biorisk'!Print_Titles</vt:lpstr>
      <vt:lpstr>Language!Print_Titles</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dolmazonv</dc:creator>
  <cp:lastModifiedBy>TRAORE, Zoumana</cp:lastModifiedBy>
  <cp:lastPrinted>2020-03-29T21:00:15Z</cp:lastPrinted>
  <dcterms:created xsi:type="dcterms:W3CDTF">2010-01-12T16:35:45Z</dcterms:created>
  <dcterms:modified xsi:type="dcterms:W3CDTF">2020-12-07T18:32:19Z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0x010100F0926FB20DC88D49B02700011BAEA98A</vt:lpwstr>
  </property>
</Properties>
</file>