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DiskD\TOIRIS\apocscans\"/>
    </mc:Choice>
  </mc:AlternateContent>
  <xr:revisionPtr revIDLastSave="0" documentId="8_{6B63D118-DED7-4D7A-960F-35068E472FAA}" xr6:coauthVersionLast="41" xr6:coauthVersionMax="41" xr10:uidLastSave="{00000000-0000-0000-0000-000000000000}"/>
  <bookViews>
    <workbookView xWindow="-120" yWindow="-120" windowWidth="20730" windowHeight="11160" xr2:uid="{7960D5B2-42DC-4216-BCF3-FBB878925EF1}"/>
  </bookViews>
  <sheets>
    <sheet name="Cover" sheetId="4" r:id="rId1"/>
    <sheet name="Introduction" sheetId="1" r:id="rId2"/>
    <sheet name="Survey" sheetId="2" r:id="rId3"/>
    <sheet name="Results" sheetId="3" r:id="rId4"/>
  </sheets>
  <definedNames>
    <definedName name="_Hlk41411087" localSheetId="0">Cover!$B$18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5" i="3" l="1"/>
  <c r="K94" i="3"/>
  <c r="K93" i="3"/>
  <c r="K92" i="3"/>
  <c r="K91" i="3"/>
  <c r="K90" i="3"/>
  <c r="K89" i="3"/>
  <c r="K88" i="3"/>
  <c r="K87" i="3"/>
  <c r="K86" i="3"/>
  <c r="K83" i="3"/>
  <c r="K82" i="3"/>
  <c r="K79" i="3"/>
  <c r="A79" i="3"/>
  <c r="A78" i="3"/>
  <c r="A77" i="3"/>
  <c r="A76" i="3"/>
  <c r="A75" i="3"/>
  <c r="A74" i="3"/>
  <c r="B50" i="3"/>
  <c r="L95" i="3" s="1"/>
  <c r="B49" i="3"/>
  <c r="L94" i="3" s="1"/>
  <c r="B48" i="3"/>
  <c r="B79" i="3" s="1"/>
  <c r="B47" i="3"/>
  <c r="L93" i="3" s="1"/>
  <c r="B46" i="3"/>
  <c r="L92" i="3" s="1"/>
  <c r="B45" i="3"/>
  <c r="L91" i="3" s="1"/>
  <c r="B44" i="3"/>
  <c r="L90" i="3" s="1"/>
  <c r="B43" i="3"/>
  <c r="B78" i="3" s="1"/>
  <c r="B42" i="3"/>
  <c r="B41" i="3"/>
  <c r="L88" i="3"/>
  <c r="B40" i="3"/>
  <c r="L87" i="3"/>
  <c r="B39" i="3"/>
  <c r="L86" i="3" s="1"/>
  <c r="B38" i="3"/>
  <c r="B37" i="3"/>
  <c r="B36" i="3"/>
  <c r="L84" i="3" s="1"/>
  <c r="B35" i="3"/>
  <c r="L83" i="3" s="1"/>
  <c r="B34" i="3"/>
  <c r="L82" i="3" s="1"/>
  <c r="B33" i="3"/>
  <c r="B76" i="3" s="1"/>
  <c r="B32" i="3"/>
  <c r="L81" i="3" s="1"/>
  <c r="B31" i="3"/>
  <c r="B30" i="3"/>
  <c r="B75" i="3" s="1"/>
  <c r="B29" i="3"/>
  <c r="B74" i="3"/>
  <c r="B28" i="3"/>
  <c r="L79" i="3" s="1"/>
  <c r="K65" i="3"/>
  <c r="K66" i="3"/>
  <c r="K67" i="3"/>
  <c r="K68" i="3"/>
  <c r="K69" i="3"/>
  <c r="K70" i="3"/>
  <c r="K71" i="3"/>
  <c r="K72" i="3"/>
  <c r="K73" i="3"/>
  <c r="K74" i="3"/>
  <c r="K75" i="3"/>
  <c r="K76" i="3"/>
  <c r="K77" i="3"/>
  <c r="K78" i="3"/>
  <c r="K80" i="3"/>
  <c r="K81" i="3"/>
  <c r="K84" i="3"/>
  <c r="K85" i="3"/>
  <c r="A66" i="3"/>
  <c r="A67" i="3"/>
  <c r="A68" i="3"/>
  <c r="A69" i="3"/>
  <c r="A70" i="3"/>
  <c r="A71" i="3"/>
  <c r="A72" i="3"/>
  <c r="A73" i="3"/>
  <c r="A65" i="3"/>
  <c r="L89" i="3"/>
  <c r="B77" i="3"/>
  <c r="L85" i="3"/>
  <c r="L80" i="3"/>
  <c r="B27" i="3"/>
  <c r="L78" i="3" s="1"/>
  <c r="B26" i="3"/>
  <c r="L77" i="3" s="1"/>
  <c r="B25" i="3"/>
  <c r="L76" i="3" s="1"/>
  <c r="B24" i="3"/>
  <c r="L75" i="3"/>
  <c r="B23" i="3"/>
  <c r="L74" i="3" s="1"/>
  <c r="B22" i="3"/>
  <c r="L73" i="3"/>
  <c r="B21" i="3"/>
  <c r="B73" i="3"/>
  <c r="B20" i="3"/>
  <c r="B72" i="3" s="1"/>
  <c r="B19" i="3"/>
  <c r="B71" i="3" s="1"/>
  <c r="B18" i="3"/>
  <c r="B70" i="3"/>
  <c r="B14" i="3"/>
  <c r="L69" i="3" s="1"/>
  <c r="B13" i="3"/>
  <c r="L68" i="3"/>
  <c r="B12" i="3"/>
  <c r="L67" i="3"/>
  <c r="B17" i="3"/>
  <c r="L72" i="3" s="1"/>
  <c r="B16" i="3"/>
  <c r="L71" i="3" s="1"/>
  <c r="B15" i="3"/>
  <c r="L70" i="3"/>
  <c r="B11" i="3"/>
  <c r="B69" i="3" s="1"/>
  <c r="B10" i="3"/>
  <c r="B68" i="3"/>
  <c r="B9" i="3"/>
  <c r="B67" i="3"/>
  <c r="B8" i="3"/>
  <c r="B66" i="3" s="1"/>
  <c r="B5" i="3"/>
  <c r="B7" i="3"/>
  <c r="L66" i="3"/>
  <c r="B6" i="3"/>
  <c r="L65" i="3"/>
  <c r="B65" i="3"/>
  <c r="C57" i="3"/>
  <c r="C53" i="3"/>
  <c r="C56" i="3"/>
  <c r="C54" i="3"/>
  <c r="C55" i="3"/>
  <c r="C86" i="3" l="1"/>
  <c r="C84" i="3"/>
  <c r="C82" i="3"/>
  <c r="C83" i="3"/>
  <c r="C85" i="3"/>
  <c r="M102" i="3"/>
  <c r="M98" i="3"/>
  <c r="M101" i="3"/>
  <c r="M100" i="3"/>
  <c r="M99" i="3"/>
</calcChain>
</file>

<file path=xl/sharedStrings.xml><?xml version="1.0" encoding="utf-8"?>
<sst xmlns="http://schemas.openxmlformats.org/spreadsheetml/2006/main" count="199" uniqueCount="143">
  <si>
    <t>Programme planning</t>
  </si>
  <si>
    <t>Policies and technical guides</t>
  </si>
  <si>
    <t>Regulatory issues</t>
  </si>
  <si>
    <t>2.2.1</t>
  </si>
  <si>
    <t>2.2.2</t>
  </si>
  <si>
    <t>2.2.3</t>
  </si>
  <si>
    <t>Prepare national guidelines</t>
  </si>
  <si>
    <t>2.3.1</t>
  </si>
  <si>
    <t>2.3.2</t>
  </si>
  <si>
    <t>2.3.3</t>
  </si>
  <si>
    <t>2.4.1</t>
  </si>
  <si>
    <t>2.4.2</t>
  </si>
  <si>
    <t>2.4.3</t>
  </si>
  <si>
    <t>Selection of products</t>
  </si>
  <si>
    <t>Quantification of requirements</t>
  </si>
  <si>
    <t>Procurement of supplies</t>
  </si>
  <si>
    <t>Distribution, transport and storage</t>
  </si>
  <si>
    <t>Stock management</t>
  </si>
  <si>
    <t>Awareness</t>
  </si>
  <si>
    <t>In-service training</t>
  </si>
  <si>
    <t>Have the necessary training resources such as job aids been prepared?</t>
  </si>
  <si>
    <t>Preparing a communication plan</t>
  </si>
  <si>
    <t>Have those responsible for the implementation of the plan been identified?</t>
  </si>
  <si>
    <t>Establishing indicators and monitoring</t>
  </si>
  <si>
    <t>Have reliable methods of data collection and analysis been identified?</t>
  </si>
  <si>
    <t>Has a system for providing regular feedback to testing centres been established?</t>
  </si>
  <si>
    <t>Troubleshooting, investigation and response</t>
  </si>
  <si>
    <t>3.1.1</t>
  </si>
  <si>
    <t>3.1.2</t>
  </si>
  <si>
    <t>3.1.3</t>
  </si>
  <si>
    <t>Have selection criteria with minimum requirements been developed?</t>
  </si>
  <si>
    <t>3.1.4</t>
  </si>
  <si>
    <t>Are procedures in place to ensure a transparent and accountable selection process?</t>
  </si>
  <si>
    <t>3.3.1</t>
  </si>
  <si>
    <t>3.3.2</t>
  </si>
  <si>
    <t xml:space="preserve">Quality management </t>
  </si>
  <si>
    <t>3.2.1</t>
  </si>
  <si>
    <t>3.2.2</t>
  </si>
  <si>
    <t>5.2.1</t>
  </si>
  <si>
    <t>5.2.2</t>
  </si>
  <si>
    <t>5.2.3</t>
  </si>
  <si>
    <t>5.2.4</t>
  </si>
  <si>
    <t>6.1.1</t>
  </si>
  <si>
    <t>6.1.2</t>
  </si>
  <si>
    <t>6.1.3</t>
  </si>
  <si>
    <t>7.1.1</t>
  </si>
  <si>
    <t>7.1.2</t>
  </si>
  <si>
    <t>7.1.3</t>
  </si>
  <si>
    <t>4.1.1</t>
  </si>
  <si>
    <t>Completed</t>
  </si>
  <si>
    <t>In progress</t>
  </si>
  <si>
    <t>Not applicable</t>
  </si>
  <si>
    <t>No response</t>
  </si>
  <si>
    <t>2.1.1</t>
  </si>
  <si>
    <t>Not started</t>
  </si>
  <si>
    <t xml:space="preserve">Implementation plan </t>
  </si>
  <si>
    <t xml:space="preserve">Not started </t>
  </si>
  <si>
    <t>Purpose of the checklist</t>
  </si>
  <si>
    <t>Target audience</t>
  </si>
  <si>
    <t>Results</t>
  </si>
  <si>
    <t>5.1.1</t>
  </si>
  <si>
    <t>All questions</t>
  </si>
  <si>
    <t>Operational activities</t>
  </si>
  <si>
    <t>Responding to the questions</t>
  </si>
  <si>
    <t>Country</t>
  </si>
  <si>
    <t>Names and organizations of those completing the checklist responses</t>
  </si>
  <si>
    <t>Date</t>
  </si>
  <si>
    <t xml:space="preserve">Part B: Procurement </t>
  </si>
  <si>
    <t>Part C: Supply chain management and logistics</t>
  </si>
  <si>
    <t>4.2.1</t>
  </si>
  <si>
    <t>Part D: Training</t>
  </si>
  <si>
    <t>6.1.4</t>
  </si>
  <si>
    <t>6.1.5</t>
  </si>
  <si>
    <t>Part F: Data management</t>
  </si>
  <si>
    <t>Have the data points to be reported from Ag-RDT use been identified?</t>
  </si>
  <si>
    <t>Notification of results</t>
  </si>
  <si>
    <t>7.1.4</t>
  </si>
  <si>
    <t>7.1.5</t>
  </si>
  <si>
    <t>Has a system been developed to incorporate Ag-RDT results into the national case count?</t>
  </si>
  <si>
    <t>Part G: Monitoring and evaluation</t>
  </si>
  <si>
    <t>Part H: Information, education &amp; communications</t>
  </si>
  <si>
    <t>8.1.1</t>
  </si>
  <si>
    <t>8.1.2</t>
  </si>
  <si>
    <t>8.1.3</t>
  </si>
  <si>
    <t>8.2.1</t>
  </si>
  <si>
    <t>8.2.2</t>
  </si>
  <si>
    <t>9.1.1</t>
  </si>
  <si>
    <t>9.1.2</t>
  </si>
  <si>
    <t>9.1.3</t>
  </si>
  <si>
    <t>Part E: Quality management systems</t>
  </si>
  <si>
    <t>Have the processes for reporting the results of Ag-RDTs from large numbers of testing sites around the country in a timely manner been developed?</t>
  </si>
  <si>
    <t>Prioritization of activities to prepare for widespread Ag-RDT testing</t>
  </si>
  <si>
    <t>Have timelines for implementation been developed?</t>
  </si>
  <si>
    <t>Has a budget been prepared to cover components in 2.4.1 and based on settings of use (2.3.3)?</t>
  </si>
  <si>
    <t>Is there a system to retest, using molecular methods, a portion of the specimens collected for Ag-RDT testing?</t>
  </si>
  <si>
    <t>Part A: Integrating SARS-CoV-2 antigen-detecting rapid diagnostic testing into a national response plan</t>
  </si>
  <si>
    <t>Has a plan for the training of those health care workers who will use the Ag-RDTs been developed? (Who should be trained, how and when)</t>
  </si>
  <si>
    <t>Is there a system to assess turnaround time of results from sites where Ag-RDT testing is performed?</t>
  </si>
  <si>
    <t>Has a plan for advocacy, communication and social mobilization encouraging acceptance and understanding of the use of Ag-RDTs been prepared and financed?</t>
  </si>
  <si>
    <t>Has the implementation of the plan been timed to coincide with the roll-out of Ag-RDTs?</t>
  </si>
  <si>
    <t>The purpose of this checklist is to identify the topics that should be considered and addressed prior to the incorporation of antigen-detecting rapid diagnostic tests (Ag-RDTs) into a national COVID-19 diagnostic strategy.  Further details on these topics can be found in a range of WHO guidance documents available on the WHO website.</t>
  </si>
  <si>
    <t>Has the need for other supplies including swabs, gloves, other PPE, waste disposal bags, etc. been determined?</t>
  </si>
  <si>
    <t>Has a system for urgent reporting of results, such as the appearance of the virus in a new area, been established?</t>
  </si>
  <si>
    <t>Planning activities</t>
  </si>
  <si>
    <t>Relevant national policies to include SARS-CoV-2 Ag-RDTs</t>
  </si>
  <si>
    <t>Select the appropriate response from the dropdown list adjacent to each question. The options are:
• Completed
• In progress
• Not started
• Not applicable
The responses are automatically carried over to the Results tab.</t>
  </si>
  <si>
    <t>The target audience consists of those policy-makers, regulatory authorities and officials responsible for the implementation of Ag-RDT use as part of the national COVID-19 diagnostic strategy.</t>
  </si>
  <si>
    <t>Activities can be carried out concurrently according to national priorities and capabilities. An order for conducting activities is suggested in the checklist.
Activities shaded                     are planning activities that should be carried out at the beginning of the implementation process.
Activities shaded                     are more operational and can be implemented either at the beginning of the process or when progress has been made on the planning side.
All activities should be completed by the time testing with Ag-RDTs begins.</t>
  </si>
  <si>
    <t>A summary of the responses recorded is displayed under the Results tab, both as a table and as a pie chart. The responses to all questions are displayed and then the responses to the planning and operational questions are displayed separately.
These summaries are a count of the number of activities for which a particular response was recorded. There is no weighting of activities in terms of complexity or the likely time it would take to complete them.</t>
  </si>
  <si>
    <r>
      <rPr>
        <b/>
        <sz val="11"/>
        <rFont val="Trebuchet MS"/>
        <family val="2"/>
      </rPr>
      <t>Have regulatory issues around Ag-RDTs been addressed?</t>
    </r>
    <r>
      <rPr>
        <sz val="11"/>
        <rFont val="Trebuchet MS"/>
        <family val="2"/>
      </rPr>
      <t xml:space="preserve">
Ag-RDTs are diagnostic devices and must therefore comply with safety procedures (i.e., samples must be treated as potential biohazards). Their use results in the generation of contaminated waste that must be disposed of and destroyed in the same way as other laboratory infectious waste.</t>
    </r>
    <r>
      <rPr>
        <strike/>
        <sz val="11"/>
        <rFont val="Trebuchet MS"/>
        <family val="2"/>
      </rPr>
      <t xml:space="preserve"> </t>
    </r>
  </si>
  <si>
    <r>
      <rPr>
        <b/>
        <sz val="11"/>
        <color theme="1"/>
        <rFont val="Trebuchet MS"/>
        <family val="2"/>
      </rPr>
      <t>Has a national diagnostic committee been established</t>
    </r>
    <r>
      <rPr>
        <b/>
        <sz val="11"/>
        <rFont val="Trebuchet MS"/>
        <family val="2"/>
      </rPr>
      <t xml:space="preserve"> to:</t>
    </r>
    <r>
      <rPr>
        <sz val="11"/>
        <rFont val="Trebuchet MS"/>
        <family val="2"/>
      </rPr>
      <t xml:space="preserve">
•   review and update policies and guidelines
•   prepare and oversee implementation plans
•   coordinate partner activities
•   review progress and monitor activities
•   prepare a budget and manage resource mobilization?</t>
    </r>
  </si>
  <si>
    <r>
      <t>H</t>
    </r>
    <r>
      <rPr>
        <b/>
        <sz val="11"/>
        <color theme="1"/>
        <rFont val="Trebuchet MS"/>
        <family val="2"/>
      </rPr>
      <t>as a comprehensive review of COVID-19 testing in the country been conducted</t>
    </r>
    <r>
      <rPr>
        <b/>
        <sz val="11"/>
        <rFont val="Trebuchet MS"/>
        <family val="2"/>
      </rPr>
      <t xml:space="preserve">? Such a review could include a description of: </t>
    </r>
    <r>
      <rPr>
        <sz val="11"/>
        <rFont val="Trebuchet MS"/>
        <family val="2"/>
      </rPr>
      <t xml:space="preserve">
•   current policies, regulations and practices, including case definitions and testing algorithms
•   where testing is done (which types of laboratories)
•   laboratory resources available, including reference laboratories
•   human resources
•   who should be tested, where and when
•   cost, how much and who pays, and
•   cultural barriers to testing.</t>
    </r>
  </si>
  <si>
    <r>
      <rPr>
        <b/>
        <sz val="11"/>
        <color theme="1"/>
        <rFont val="Trebuchet MS"/>
        <family val="2"/>
      </rPr>
      <t>Have the roles and responsibilities of those implementing Ag-RDT testing at central, subnational and peripheral levels of the health system been identified</t>
    </r>
    <r>
      <rPr>
        <b/>
        <sz val="11"/>
        <rFont val="Trebuchet MS"/>
        <family val="2"/>
      </rPr>
      <t>?
Areas of responsibility include:</t>
    </r>
    <r>
      <rPr>
        <sz val="11"/>
        <rFont val="Trebuchet MS"/>
        <family val="2"/>
      </rPr>
      <t xml:space="preserve">
•   planning
•   policy development and dissemination
•   procurement (reagents, controls, personal protective equipment [PPE] and other equipment)
•   transport of reagents and supplies
•   storage and stock management
•   quality management
•   training.</t>
    </r>
  </si>
  <si>
    <r>
      <rPr>
        <b/>
        <sz val="11"/>
        <color theme="1"/>
        <rFont val="Trebuchet MS"/>
        <family val="2"/>
      </rPr>
      <t xml:space="preserve">Have relevant national policies been reviewed and updated if necessary?
These include:
</t>
    </r>
    <r>
      <rPr>
        <sz val="11"/>
        <color theme="1"/>
        <rFont val="Trebuchet MS"/>
        <family val="2"/>
      </rPr>
      <t xml:space="preserve">• national laboratory policies
• national biosafety policies and guidelines
• national laboratory quality standards
• guidelines on waste management
• procurement policies.
</t>
    </r>
  </si>
  <si>
    <r>
      <rPr>
        <b/>
        <sz val="11"/>
        <rFont val="Trebuchet MS"/>
        <family val="2"/>
      </rPr>
      <t>Have regulations around health workers been reviewed?</t>
    </r>
    <r>
      <rPr>
        <sz val="11"/>
        <rFont val="Trebuchet MS"/>
        <family val="2"/>
      </rPr>
      <t xml:space="preserve">
Are health workers at all sites where Ag-RDT use is planned authorized to use them?
</t>
    </r>
  </si>
  <si>
    <r>
      <rPr>
        <b/>
        <sz val="11"/>
        <rFont val="Trebuchet MS"/>
        <family val="2"/>
      </rPr>
      <t>Have safety and waste management regulations been reviewed?</t>
    </r>
    <r>
      <rPr>
        <sz val="11"/>
        <rFont val="Trebuchet MS"/>
        <family val="2"/>
      </rPr>
      <t xml:space="preserve">
The introduction of large-scale Ag-RDT use at sites with limited facilities for waste disposal may create problems. Do national guidelines for disposal of contaminated waste adequately address this situation?
</t>
    </r>
  </si>
  <si>
    <r>
      <rPr>
        <b/>
        <sz val="11"/>
        <rFont val="Trebuchet MS"/>
        <family val="2"/>
      </rPr>
      <t>Case definitions</t>
    </r>
    <r>
      <rPr>
        <sz val="11"/>
        <rFont val="Trebuchet MS"/>
        <family val="2"/>
      </rPr>
      <t xml:space="preserve">
Have national case definitions been developed to identify who should be tested and by what method?</t>
    </r>
  </si>
  <si>
    <r>
      <rPr>
        <b/>
        <sz val="11"/>
        <rFont val="Trebuchet MS"/>
        <family val="2"/>
      </rPr>
      <t xml:space="preserve">Testing algorithm
</t>
    </r>
    <r>
      <rPr>
        <sz val="11"/>
        <rFont val="Trebuchet MS"/>
        <family val="2"/>
      </rPr>
      <t>Has the national testing algorithm been modified to integrate Ag-RDT methods? Does it include what to do with suspected cases that test negative by Ag-RDT?</t>
    </r>
  </si>
  <si>
    <r>
      <rPr>
        <b/>
        <sz val="11"/>
        <rFont val="Trebuchet MS"/>
        <family val="2"/>
      </rPr>
      <t>Have settings where Ag-RDT testing can take place been identified? 
These include:</t>
    </r>
    <r>
      <rPr>
        <sz val="11"/>
        <rFont val="Trebuchet MS"/>
        <family val="2"/>
      </rPr>
      <t xml:space="preserve">
• community health care centres
• primary health care facilities with no inpatient facilities
• secondary and tertiary health care facilities
• private sector settings such as pharmacies
• non-health-care settings such as schools, prisons or military bases.
</t>
    </r>
  </si>
  <si>
    <r>
      <t xml:space="preserve">Has an implementation plan been prepared? 
Ideally, it should leverage </t>
    </r>
    <r>
      <rPr>
        <sz val="11"/>
        <rFont val="Trebuchet MS"/>
        <family val="2"/>
      </rPr>
      <t xml:space="preserve">the experience and capacity of existing programmes using RDTs, e.g., malaria and HIV. </t>
    </r>
    <r>
      <rPr>
        <b/>
        <sz val="11"/>
        <rFont val="Trebuchet MS"/>
        <family val="2"/>
      </rPr>
      <t xml:space="preserve">
Components of an implementation plan include:</t>
    </r>
    <r>
      <rPr>
        <sz val="11"/>
        <rFont val="Trebuchet MS"/>
        <family val="2"/>
      </rPr>
      <t xml:space="preserve">
•  deployment strategy and human resources
•  procurement of tests and related equipment, including PPE 
•  distribution and storage (taking into account shelf life and storage temperature requirements)
•  quality management
•  training (training of trainers, training of laboratory and health workers and also lay persons in the community)
•  supervision
•  advocacy, communication and social mobilization
•  monitoring and evaluation.</t>
    </r>
  </si>
  <si>
    <t>Has a review of current information from WHO, including emergency use listings, and published studies on Ag-RDT performance been conducted?</t>
  </si>
  <si>
    <r>
      <t xml:space="preserve">When placing orders have the following been considered?
• frequency of delivery 
• the need to maintain buffer stocks
• available budget
• delivery lead times
</t>
    </r>
    <r>
      <rPr>
        <sz val="11"/>
        <rFont val="Trebuchet MS"/>
        <family val="2"/>
      </rPr>
      <t>• documentation and other requirements for customs clearance</t>
    </r>
  </si>
  <si>
    <r>
      <t>Has the number of Ag-RDTs needed for a given time period been calculated based on the number of sites that will use Ag-RDTs</t>
    </r>
    <r>
      <rPr>
        <sz val="11"/>
        <rFont val="Trebuchet MS"/>
        <family val="2"/>
      </rPr>
      <t>, the number of patients to be seen and the likely number of suspected cases?</t>
    </r>
  </si>
  <si>
    <r>
      <t>Has a stock management plan been developed to monitor usage of Ag-RDTs and identify fluctuations in the demand for tests,</t>
    </r>
    <r>
      <rPr>
        <sz val="11"/>
        <rFont val="Trebuchet MS"/>
        <family val="2"/>
      </rPr>
      <t xml:space="preserve"> in order to minimize losses due to expired RDTs, while ensuring testing sites do not run out of tests?</t>
    </r>
  </si>
  <si>
    <r>
      <t xml:space="preserve">Are systems available to store and transport Ag-RDTs at temperatures below the maximum recommended by the manufacturer?
</t>
    </r>
    <r>
      <rPr>
        <sz val="11"/>
        <rFont val="Trebuchet MS"/>
        <family val="2"/>
      </rPr>
      <t>• The bulk of Ag-RDT stocks should be held in controlled conditions with regular, frequent deliveries to health workers in the field.</t>
    </r>
  </si>
  <si>
    <r>
      <t xml:space="preserve">Have the following groups been made aware of the introduction of Ag-RDTs in a particular area?
</t>
    </r>
    <r>
      <rPr>
        <sz val="11"/>
        <rFont val="Trebuchet MS"/>
        <family val="2"/>
      </rPr>
      <t>• provincial and district-level health managers
• the heads of the facilities where the Ag-RDTs will be used
• the health workers who will have contact with the patients
• any private sector health workers likely to be involved in Ag-RDT use
• community representatives</t>
    </r>
  </si>
  <si>
    <t>Has a review of information provided by the potential suppliers been conducted? Areas to be covered include:
• contents of the kits, including control materials
• performance characteristics of products
• delivery capacity
• delivery schedules
• storage condition requirements
• shelf life
• cost.</t>
  </si>
  <si>
    <t>Has the training programme for health workers been developed?
The programme should include:
•  specimen collection
•  safety, including use of PPE
•  how to reliably perform the test, including quality control
•  how to report results, including data management
•  waste management.
All those undergoing training should have their competency assessed after training.</t>
  </si>
  <si>
    <t>Has a strategy been developed to monitor the quality of results reported from Ag-RDT use, including the use of control materials when available?</t>
  </si>
  <si>
    <r>
      <t>Have the mechanisms for collating and analy</t>
    </r>
    <r>
      <rPr>
        <sz val="11"/>
        <rFont val="Trebuchet MS"/>
        <family val="2"/>
      </rPr>
      <t>sing Ag-RDT results from across the country been developed?</t>
    </r>
  </si>
  <si>
    <t>Has a defined list of indicators for tracking the implementation, use and impact of Ag-RDTs been developed?</t>
  </si>
  <si>
    <t>Has a strategy been developed for detecting, investigating and responding to problems identified either in the monitoring programme (post-market surveillance) or through complaints received?</t>
  </si>
  <si>
    <t>Have steps been taken to ensure the planned procurement follows national policies?</t>
  </si>
  <si>
    <t xml:space="preserve">Have sufficient trainers been identified to ensure all sites where Ag-RDTs will be used are covered? </t>
  </si>
  <si>
    <r>
      <t xml:space="preserve">Has a system for supervision visits to testing sites where Ag-RDTs are used been prepared?
</t>
    </r>
    <r>
      <rPr>
        <sz val="11"/>
        <rFont val="Trebuchet MS"/>
        <family val="2"/>
      </rPr>
      <t>• This should include checking for differences in how those using the Ag-RDTs perform the tests and interpret the results (repeatability and reproducibility).</t>
    </r>
  </si>
  <si>
    <r>
      <t>Has a system to log and respond to complaints received about the use of Ag-RDT</t>
    </r>
    <r>
      <rPr>
        <sz val="11"/>
        <rFont val="Trebuchet MS"/>
        <family val="2"/>
      </rPr>
      <t>s to diagnose COVID-19 been developed?</t>
    </r>
  </si>
  <si>
    <t>Has a threshold for corrective action for each indicator in item 8.1.1 been established?</t>
  </si>
  <si>
    <t>Annex. Country readiness checklist for SARS-CoV-2 antigen RDT implementation</t>
  </si>
  <si>
    <t>WHO/2019-nCoV/Antigen_Detection_Readiness/2020.1</t>
  </si>
  <si>
    <t>18 December 2020</t>
  </si>
  <si>
    <t xml:space="preserve">SARS-CoV-2 antigen-detecting rapid diagnostic tests: </t>
  </si>
  <si>
    <t>an implementation guide</t>
  </si>
  <si>
    <r>
      <rPr>
        <sz val="11"/>
        <rFont val="Arial Narrow"/>
        <family val="2"/>
      </rPr>
      <t xml:space="preserve">© World Health Organization 2020. Some rights reserved. This work is available under the </t>
    </r>
    <r>
      <rPr>
        <u/>
        <sz val="11"/>
        <color rgb="FF0000FF"/>
        <rFont val="Arial Narrow"/>
        <family val="2"/>
      </rPr>
      <t>CC BY-NC-SA 3.0 IGO</t>
    </r>
    <r>
      <rPr>
        <sz val="11"/>
        <rFont val="Arial Narrow"/>
        <family val="2"/>
      </rPr>
      <t xml:space="preserve"> licence.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</si>
</sst>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name val="Calibri"/>
      <family val="2"/>
      <scheme val="minor"/>
    </font>
    <font>
      <sz val="11"/>
      <color theme="1"/>
      <name val="Calibri"/>
      <family val="2"/>
      <scheme val="minor"/>
    </font>
    <font>
      <b/>
      <sz val="14"/>
      <name val="Calibri"/>
      <family val="2"/>
      <scheme val="minor"/>
    </font>
    <font>
      <b/>
      <sz val="16"/>
      <name val="Calibri"/>
      <family val="2"/>
      <scheme val="minor"/>
    </font>
    <font>
      <b/>
      <sz val="12"/>
      <color theme="0"/>
      <name val="Trebuchet MS"/>
      <family val="2"/>
    </font>
    <font>
      <sz val="11"/>
      <name val="Trebuchet MS"/>
      <family val="2"/>
    </font>
    <font>
      <sz val="11"/>
      <color theme="1"/>
      <name val="Trebuchet MS"/>
      <family val="2"/>
    </font>
    <font>
      <b/>
      <sz val="11"/>
      <name val="Trebuchet MS"/>
      <family val="2"/>
    </font>
    <font>
      <b/>
      <sz val="14"/>
      <color theme="0"/>
      <name val="Trebuchet MS"/>
      <family val="2"/>
    </font>
    <font>
      <b/>
      <sz val="14"/>
      <color rgb="FF8D216C"/>
      <name val="Trebuchet MS"/>
      <family val="2"/>
    </font>
    <font>
      <b/>
      <sz val="11"/>
      <color rgb="FF8D216C"/>
      <name val="Trebuchet MS"/>
      <family val="2"/>
    </font>
    <font>
      <strike/>
      <sz val="11"/>
      <name val="Trebuchet MS"/>
      <family val="2"/>
    </font>
    <font>
      <b/>
      <sz val="11"/>
      <color theme="1"/>
      <name val="Trebuchet MS"/>
      <family val="2"/>
    </font>
    <font>
      <b/>
      <sz val="11"/>
      <color theme="0"/>
      <name val="Trebuchet MS"/>
      <family val="2"/>
    </font>
    <font>
      <sz val="16"/>
      <color theme="1"/>
      <name val="Calibri"/>
      <family val="2"/>
      <scheme val="minor"/>
    </font>
    <font>
      <b/>
      <sz val="16"/>
      <color theme="0"/>
      <name val="Trebuchet MS"/>
      <family val="2"/>
    </font>
    <font>
      <b/>
      <sz val="11"/>
      <name val="Calibri"/>
      <family val="2"/>
      <scheme val="minor"/>
    </font>
    <font>
      <u/>
      <sz val="11"/>
      <color theme="10"/>
      <name val="Calibri"/>
      <family val="2"/>
      <scheme val="minor"/>
    </font>
    <font>
      <sz val="11"/>
      <color theme="1"/>
      <name val="Arial Narrow"/>
      <family val="2"/>
    </font>
    <font>
      <u/>
      <sz val="11"/>
      <color rgb="FF0000FF"/>
      <name val="Arial Narrow"/>
      <family val="2"/>
    </font>
    <font>
      <sz val="11"/>
      <color rgb="FF0000FF"/>
      <name val="Arial Narrow"/>
      <family val="2"/>
    </font>
    <font>
      <sz val="11"/>
      <name val="Arial Narrow"/>
      <family val="2"/>
    </font>
  </fonts>
  <fills count="7">
    <fill>
      <patternFill patternType="none"/>
    </fill>
    <fill>
      <patternFill patternType="gray125"/>
    </fill>
    <fill>
      <patternFill patternType="solid">
        <fgColor theme="0"/>
        <bgColor indexed="64"/>
      </patternFill>
    </fill>
    <fill>
      <patternFill patternType="solid">
        <fgColor rgb="FF8D216C"/>
        <bgColor indexed="64"/>
      </patternFill>
    </fill>
    <fill>
      <patternFill patternType="solid">
        <fgColor rgb="FFC12232"/>
        <bgColor indexed="64"/>
      </patternFill>
    </fill>
    <fill>
      <patternFill patternType="solid">
        <fgColor rgb="FFE9DBE8"/>
        <bgColor indexed="64"/>
      </patternFill>
    </fill>
    <fill>
      <patternFill patternType="solid">
        <fgColor rgb="FFDCC3DA"/>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thin">
        <color theme="0"/>
      </bottom>
      <diagonal/>
    </border>
    <border>
      <left style="thin">
        <color theme="2"/>
      </left>
      <right style="thin">
        <color theme="2"/>
      </right>
      <top style="thin">
        <color theme="2"/>
      </top>
      <bottom style="thin">
        <color theme="2"/>
      </bottom>
      <diagonal/>
    </border>
    <border>
      <left/>
      <right style="thin">
        <color theme="0"/>
      </right>
      <top style="thin">
        <color theme="2"/>
      </top>
      <bottom style="thin">
        <color theme="2"/>
      </bottom>
      <diagonal/>
    </border>
    <border>
      <left style="thin">
        <color theme="2"/>
      </left>
      <right/>
      <top style="thin">
        <color theme="2"/>
      </top>
      <bottom style="thin">
        <color theme="2"/>
      </bottom>
      <diagonal/>
    </border>
  </borders>
  <cellStyleXfs count="3">
    <xf numFmtId="0" fontId="0" fillId="0" borderId="0"/>
    <xf numFmtId="9" fontId="2" fillId="0" borderId="0" applyFont="0" applyFill="0" applyBorder="0" applyAlignment="0" applyProtection="0"/>
    <xf numFmtId="0" fontId="18" fillId="0" borderId="0" applyNumberFormat="0" applyFill="0" applyBorder="0" applyAlignment="0" applyProtection="0"/>
  </cellStyleXfs>
  <cellXfs count="57">
    <xf numFmtId="0" fontId="0" fillId="0" borderId="0" xfId="0"/>
    <xf numFmtId="0" fontId="0" fillId="0" borderId="0" xfId="0" applyAlignment="1">
      <alignment wrapText="1"/>
    </xf>
    <xf numFmtId="0" fontId="0" fillId="0" borderId="1" xfId="0" applyBorder="1"/>
    <xf numFmtId="0" fontId="0" fillId="0" borderId="1" xfId="0" applyBorder="1" applyAlignment="1">
      <alignment horizontal="right"/>
    </xf>
    <xf numFmtId="0" fontId="0" fillId="0" borderId="0" xfId="0" applyBorder="1"/>
    <xf numFmtId="0" fontId="1" fillId="2" borderId="0" xfId="0" applyFont="1" applyFill="1" applyBorder="1" applyAlignment="1">
      <alignment wrapText="1"/>
    </xf>
    <xf numFmtId="0" fontId="1" fillId="0" borderId="0" xfId="0" applyFont="1"/>
    <xf numFmtId="0" fontId="1" fillId="0" borderId="0" xfId="0" applyFont="1" applyFill="1" applyBorder="1" applyAlignment="1">
      <alignment wrapText="1"/>
    </xf>
    <xf numFmtId="0" fontId="0" fillId="0" borderId="3" xfId="0" applyFill="1" applyBorder="1" applyAlignment="1">
      <alignment horizontal="right"/>
    </xf>
    <xf numFmtId="0" fontId="0" fillId="0" borderId="0" xfId="0" applyBorder="1" applyAlignment="1">
      <alignment horizontal="right"/>
    </xf>
    <xf numFmtId="9" fontId="0" fillId="0" borderId="0" xfId="0" applyNumberFormat="1" applyBorder="1"/>
    <xf numFmtId="0" fontId="0" fillId="0" borderId="3" xfId="0" applyFill="1" applyBorder="1"/>
    <xf numFmtId="0" fontId="0" fillId="0" borderId="1" xfId="0" applyFill="1" applyBorder="1" applyAlignment="1">
      <alignment horizontal="right"/>
    </xf>
    <xf numFmtId="0" fontId="0" fillId="0" borderId="1" xfId="0" applyFill="1" applyBorder="1"/>
    <xf numFmtId="0" fontId="1" fillId="0" borderId="2" xfId="0" applyFont="1" applyBorder="1"/>
    <xf numFmtId="0" fontId="1" fillId="0" borderId="0" xfId="0" applyFont="1" applyBorder="1"/>
    <xf numFmtId="0" fontId="3" fillId="0" borderId="0" xfId="0" applyFont="1"/>
    <xf numFmtId="0" fontId="4" fillId="0" borderId="0" xfId="0" applyFont="1"/>
    <xf numFmtId="0" fontId="4" fillId="0" borderId="0" xfId="0" applyFont="1" applyBorder="1"/>
    <xf numFmtId="0" fontId="5" fillId="3" borderId="0" xfId="0" applyFont="1" applyFill="1" applyAlignment="1">
      <alignment vertical="center"/>
    </xf>
    <xf numFmtId="0" fontId="6" fillId="0" borderId="0" xfId="0" applyFont="1" applyAlignment="1">
      <alignment vertical="center" wrapText="1"/>
    </xf>
    <xf numFmtId="0" fontId="7" fillId="0" borderId="0" xfId="0" applyFont="1"/>
    <xf numFmtId="0" fontId="6" fillId="0" borderId="0" xfId="0" applyFont="1" applyAlignment="1">
      <alignment wrapText="1"/>
    </xf>
    <xf numFmtId="0" fontId="7" fillId="0" borderId="0" xfId="0" applyFont="1" applyAlignment="1">
      <alignment wrapText="1"/>
    </xf>
    <xf numFmtId="0" fontId="8" fillId="0" borderId="0" xfId="0" applyFont="1" applyAlignment="1">
      <alignment horizontal="right"/>
    </xf>
    <xf numFmtId="0" fontId="6" fillId="0" borderId="0" xfId="0" applyFont="1" applyAlignment="1">
      <alignment horizontal="right"/>
    </xf>
    <xf numFmtId="0" fontId="8" fillId="0" borderId="0" xfId="0" applyFont="1" applyAlignment="1">
      <alignment horizontal="right" wrapText="1"/>
    </xf>
    <xf numFmtId="0" fontId="10" fillId="4" borderId="5" xfId="0" applyFont="1" applyFill="1" applyBorder="1" applyAlignment="1">
      <alignment horizontal="center" vertical="center"/>
    </xf>
    <xf numFmtId="0" fontId="5" fillId="3" borderId="6" xfId="0" applyFont="1" applyFill="1" applyBorder="1" applyAlignment="1">
      <alignment horizontal="center" vertical="center"/>
    </xf>
    <xf numFmtId="0" fontId="7" fillId="5" borderId="4" xfId="0" applyFont="1" applyFill="1" applyBorder="1" applyAlignment="1">
      <alignment vertical="center" wrapText="1"/>
    </xf>
    <xf numFmtId="0" fontId="7" fillId="0" borderId="5" xfId="0" applyFont="1" applyBorder="1" applyAlignment="1">
      <alignment horizontal="center" vertical="center"/>
    </xf>
    <xf numFmtId="0" fontId="7" fillId="6" borderId="4" xfId="0" applyFont="1" applyFill="1" applyBorder="1" applyAlignment="1">
      <alignment vertical="center" wrapText="1"/>
    </xf>
    <xf numFmtId="0" fontId="7" fillId="6" borderId="0" xfId="0" applyFont="1" applyFill="1" applyAlignment="1">
      <alignment vertical="center" wrapText="1"/>
    </xf>
    <xf numFmtId="0" fontId="11" fillId="0" borderId="0" xfId="0" applyFont="1" applyAlignment="1">
      <alignment vertical="center"/>
    </xf>
    <xf numFmtId="0" fontId="11" fillId="0" borderId="5" xfId="0" applyFont="1" applyBorder="1" applyAlignment="1">
      <alignment horizontal="center" vertical="center"/>
    </xf>
    <xf numFmtId="0" fontId="6" fillId="6" borderId="4" xfId="0" applyFont="1" applyFill="1" applyBorder="1" applyAlignment="1">
      <alignment vertical="center" wrapText="1"/>
    </xf>
    <xf numFmtId="0" fontId="7" fillId="5" borderId="0" xfId="0" applyFont="1" applyFill="1" applyAlignment="1">
      <alignment vertical="center" wrapText="1"/>
    </xf>
    <xf numFmtId="0" fontId="14" fillId="3" borderId="0" xfId="0" applyFont="1" applyFill="1" applyAlignment="1">
      <alignment horizontal="center" vertical="center"/>
    </xf>
    <xf numFmtId="0" fontId="14" fillId="3" borderId="0" xfId="0" applyFont="1" applyFill="1" applyAlignment="1">
      <alignment horizontal="left" vertical="center"/>
    </xf>
    <xf numFmtId="0" fontId="0" fillId="5" borderId="1" xfId="0" applyFill="1" applyBorder="1"/>
    <xf numFmtId="9" fontId="0" fillId="5" borderId="1" xfId="0" applyNumberFormat="1" applyFill="1" applyBorder="1"/>
    <xf numFmtId="9" fontId="0" fillId="5" borderId="1" xfId="1" applyFont="1" applyFill="1" applyBorder="1"/>
    <xf numFmtId="0" fontId="0" fillId="2" borderId="0" xfId="0" applyFill="1"/>
    <xf numFmtId="0" fontId="4" fillId="0" borderId="1" xfId="0" applyFont="1" applyBorder="1" applyAlignment="1">
      <alignment horizontal="center" vertical="center"/>
    </xf>
    <xf numFmtId="0" fontId="4" fillId="0" borderId="0" xfId="0" applyFont="1" applyAlignment="1">
      <alignment horizontal="center" vertical="center"/>
    </xf>
    <xf numFmtId="0" fontId="11" fillId="0" borderId="7" xfId="0" applyFont="1" applyBorder="1" applyAlignment="1">
      <alignment horizontal="center" vertical="center"/>
    </xf>
    <xf numFmtId="0" fontId="4" fillId="0" borderId="2" xfId="0" applyFont="1" applyBorder="1"/>
    <xf numFmtId="0" fontId="11" fillId="0" borderId="0" xfId="0" applyFont="1" applyBorder="1" applyAlignment="1">
      <alignment vertical="center"/>
    </xf>
    <xf numFmtId="15" fontId="17" fillId="2" borderId="0" xfId="0" quotePrefix="1" applyNumberFormat="1" applyFont="1" applyFill="1"/>
    <xf numFmtId="0" fontId="19" fillId="2" borderId="0" xfId="0" applyFont="1" applyFill="1"/>
    <xf numFmtId="0" fontId="20" fillId="0" borderId="0" xfId="2" applyFont="1" applyAlignment="1">
      <alignment horizontal="justify" vertical="center"/>
    </xf>
    <xf numFmtId="0" fontId="21" fillId="0" borderId="0" xfId="0" applyFont="1"/>
    <xf numFmtId="0" fontId="0" fillId="2" borderId="0" xfId="0" applyFill="1" applyBorder="1"/>
    <xf numFmtId="0" fontId="16" fillId="4" borderId="0" xfId="0" applyFont="1" applyFill="1" applyBorder="1" applyAlignment="1">
      <alignment horizontal="left" vertical="center" wrapText="1"/>
    </xf>
    <xf numFmtId="0" fontId="16" fillId="3" borderId="0" xfId="0" applyFont="1" applyFill="1" applyAlignment="1">
      <alignment vertical="center"/>
    </xf>
    <xf numFmtId="0" fontId="15" fillId="0" borderId="0" xfId="0" applyFont="1" applyAlignment="1"/>
    <xf numFmtId="0" fontId="9" fillId="4" borderId="0" xfId="0" applyFont="1" applyFill="1" applyBorder="1" applyAlignment="1">
      <alignment horizontal="left" vertical="center" wrapText="1"/>
    </xf>
  </cellXfs>
  <cellStyles count="3">
    <cellStyle name="Hyperlink" xfId="2" builtinId="8"/>
    <cellStyle name="Normal" xfId="0" builtinId="0"/>
    <cellStyle name="Percent" xfId="1" builtinId="5"/>
  </cellStyles>
  <dxfs count="6">
    <dxf>
      <fill>
        <patternFill>
          <bgColor rgb="FF00B05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00B050"/>
        </patternFill>
      </fill>
    </dxf>
  </dxfs>
  <tableStyles count="0" defaultTableStyle="TableStyleMedium2" defaultPivotStyle="PivotStyleLight16"/>
  <colors>
    <mruColors>
      <color rgb="FF0000FF"/>
      <color rgb="FFE9DBE8"/>
      <color rgb="FFB17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Status of pre-implementation activities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00B050"/>
            </a:solidFill>
          </c:spPr>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7D31-417A-9F4D-C8AB1662033B}"/>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804-4D4B-B41F-D87F106DE224}"/>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5804-4D4B-B41F-D87F106DE224}"/>
              </c:ext>
            </c:extLst>
          </c:dPt>
          <c:dPt>
            <c:idx val="3"/>
            <c:bubble3D val="0"/>
            <c:spPr>
              <a:solidFill>
                <a:srgbClr val="00B0F0"/>
              </a:solidFill>
              <a:ln w="25400">
                <a:solidFill>
                  <a:schemeClr val="lt1"/>
                </a:solidFill>
              </a:ln>
              <a:effectLst/>
              <a:sp3d contourW="25400">
                <a:contourClr>
                  <a:schemeClr val="lt1"/>
                </a:contourClr>
              </a:sp3d>
            </c:spPr>
            <c:extLst>
              <c:ext xmlns:c16="http://schemas.microsoft.com/office/drawing/2014/chart" uri="{C3380CC4-5D6E-409C-BE32-E72D297353CC}">
                <c16:uniqueId val="{00000003-5804-4D4B-B41F-D87F106DE224}"/>
              </c:ext>
            </c:extLst>
          </c:dPt>
          <c:dPt>
            <c:idx val="4"/>
            <c:bubble3D val="0"/>
            <c:spPr>
              <a:solidFill>
                <a:schemeClr val="accent4">
                  <a:lumMod val="40000"/>
                  <a:lumOff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5804-4D4B-B41F-D87F106DE22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Results!$B$53:$B$57</c:f>
              <c:strCache>
                <c:ptCount val="5"/>
                <c:pt idx="0">
                  <c:v>Completed</c:v>
                </c:pt>
                <c:pt idx="1">
                  <c:v>In progress</c:v>
                </c:pt>
                <c:pt idx="2">
                  <c:v>Not started </c:v>
                </c:pt>
                <c:pt idx="3">
                  <c:v>Not applicable</c:v>
                </c:pt>
                <c:pt idx="4">
                  <c:v>No response</c:v>
                </c:pt>
              </c:strCache>
            </c:strRef>
          </c:cat>
          <c:val>
            <c:numRef>
              <c:f>Results!$C$53:$C$57</c:f>
              <c:numCache>
                <c:formatCode>0%</c:formatCode>
                <c:ptCount val="5"/>
                <c:pt idx="0">
                  <c:v>0</c:v>
                </c:pt>
                <c:pt idx="1">
                  <c:v>0</c:v>
                </c:pt>
                <c:pt idx="2">
                  <c:v>0</c:v>
                </c:pt>
                <c:pt idx="3">
                  <c:v>0</c:v>
                </c:pt>
                <c:pt idx="4">
                  <c:v>1</c:v>
                </c:pt>
              </c:numCache>
            </c:numRef>
          </c:val>
          <c:extLst>
            <c:ext xmlns:c16="http://schemas.microsoft.com/office/drawing/2014/chart" uri="{C3380CC4-5D6E-409C-BE32-E72D297353CC}">
              <c16:uniqueId val="{00000000-5804-4D4B-B41F-D87F106DE224}"/>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Planning activities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FFC000"/>
            </a:solidFill>
          </c:spPr>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48-4F37-B91F-3D876162B138}"/>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C7D7-475A-8C73-94760D9A1727}"/>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4C48-4F37-B91F-3D876162B138}"/>
              </c:ext>
            </c:extLst>
          </c:dPt>
          <c:dPt>
            <c:idx val="3"/>
            <c:bubble3D val="0"/>
            <c:spPr>
              <a:solidFill>
                <a:srgbClr val="00B0F0"/>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48-4F37-B91F-3D876162B138}"/>
              </c:ext>
            </c:extLst>
          </c:dPt>
          <c:dPt>
            <c:idx val="4"/>
            <c:bubble3D val="0"/>
            <c:spPr>
              <a:solidFill>
                <a:schemeClr val="accent4">
                  <a:lumMod val="40000"/>
                  <a:lumOff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4C48-4F37-B91F-3D876162B1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Results!$B$82:$B$86</c:f>
              <c:strCache>
                <c:ptCount val="5"/>
                <c:pt idx="0">
                  <c:v>Completed</c:v>
                </c:pt>
                <c:pt idx="1">
                  <c:v>In progress</c:v>
                </c:pt>
                <c:pt idx="2">
                  <c:v>Not started </c:v>
                </c:pt>
                <c:pt idx="3">
                  <c:v>Not applicable</c:v>
                </c:pt>
                <c:pt idx="4">
                  <c:v>No response</c:v>
                </c:pt>
              </c:strCache>
            </c:strRef>
          </c:cat>
          <c:val>
            <c:numRef>
              <c:f>Results!$C$82:$C$86</c:f>
              <c:numCache>
                <c:formatCode>0%</c:formatCode>
                <c:ptCount val="5"/>
                <c:pt idx="0">
                  <c:v>0</c:v>
                </c:pt>
                <c:pt idx="1">
                  <c:v>0</c:v>
                </c:pt>
                <c:pt idx="2">
                  <c:v>0</c:v>
                </c:pt>
                <c:pt idx="3">
                  <c:v>0</c:v>
                </c:pt>
                <c:pt idx="4">
                  <c:v>1</c:v>
                </c:pt>
              </c:numCache>
            </c:numRef>
          </c:val>
          <c:extLst>
            <c:ext xmlns:c16="http://schemas.microsoft.com/office/drawing/2014/chart" uri="{C3380CC4-5D6E-409C-BE32-E72D297353CC}">
              <c16:uniqueId val="{00000000-4C48-4F37-B91F-3D876162B138}"/>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Operational activities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9177937616918201E-2"/>
          <c:y val="0.21716333190644163"/>
          <c:w val="0.81384749367407772"/>
          <c:h val="0.57136209902775947"/>
        </c:manualLayout>
      </c:layout>
      <c:pie3DChart>
        <c:varyColors val="1"/>
        <c:ser>
          <c:idx val="0"/>
          <c:order val="0"/>
          <c:spPr>
            <a:solidFill>
              <a:srgbClr val="00B050"/>
            </a:solidFill>
          </c:spPr>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7266-4518-86DA-78562984B102}"/>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C2D2-4C47-98C6-EF2160366291}"/>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C2D2-4C47-98C6-EF2160366291}"/>
              </c:ext>
            </c:extLst>
          </c:dPt>
          <c:dPt>
            <c:idx val="3"/>
            <c:bubble3D val="0"/>
            <c:spPr>
              <a:solidFill>
                <a:srgbClr val="00B0F0"/>
              </a:solidFill>
              <a:ln w="25400">
                <a:solidFill>
                  <a:schemeClr val="lt1"/>
                </a:solidFill>
              </a:ln>
              <a:effectLst/>
              <a:sp3d contourW="25400">
                <a:contourClr>
                  <a:schemeClr val="lt1"/>
                </a:contourClr>
              </a:sp3d>
            </c:spPr>
            <c:extLst>
              <c:ext xmlns:c16="http://schemas.microsoft.com/office/drawing/2014/chart" uri="{C3380CC4-5D6E-409C-BE32-E72D297353CC}">
                <c16:uniqueId val="{00000003-C2D2-4C47-98C6-EF2160366291}"/>
              </c:ext>
            </c:extLst>
          </c:dPt>
          <c:dPt>
            <c:idx val="4"/>
            <c:bubble3D val="0"/>
            <c:spPr>
              <a:solidFill>
                <a:schemeClr val="accent4">
                  <a:lumMod val="40000"/>
                  <a:lumOff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C2D2-4C47-98C6-EF216036629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Results!$L$98:$L$102</c:f>
              <c:strCache>
                <c:ptCount val="5"/>
                <c:pt idx="0">
                  <c:v>Completed</c:v>
                </c:pt>
                <c:pt idx="1">
                  <c:v>In progress</c:v>
                </c:pt>
                <c:pt idx="2">
                  <c:v>Not started </c:v>
                </c:pt>
                <c:pt idx="3">
                  <c:v>Not applicable</c:v>
                </c:pt>
                <c:pt idx="4">
                  <c:v>No response</c:v>
                </c:pt>
              </c:strCache>
            </c:strRef>
          </c:cat>
          <c:val>
            <c:numRef>
              <c:f>Results!$M$98:$M$102</c:f>
              <c:numCache>
                <c:formatCode>0%</c:formatCode>
                <c:ptCount val="5"/>
                <c:pt idx="0">
                  <c:v>0</c:v>
                </c:pt>
                <c:pt idx="1">
                  <c:v>0</c:v>
                </c:pt>
                <c:pt idx="2">
                  <c:v>0</c:v>
                </c:pt>
                <c:pt idx="3">
                  <c:v>0</c:v>
                </c:pt>
                <c:pt idx="4">
                  <c:v>1</c:v>
                </c:pt>
              </c:numCache>
            </c:numRef>
          </c:val>
          <c:extLst>
            <c:ext xmlns:c16="http://schemas.microsoft.com/office/drawing/2014/chart" uri="{C3380CC4-5D6E-409C-BE32-E72D297353CC}">
              <c16:uniqueId val="{00000000-C2D2-4C47-98C6-EF2160366291}"/>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47625</xdr:rowOff>
    </xdr:from>
    <xdr:to>
      <xdr:col>1</xdr:col>
      <xdr:colOff>2179018</xdr:colOff>
      <xdr:row>3</xdr:row>
      <xdr:rowOff>38100</xdr:rowOff>
    </xdr:to>
    <xdr:pic>
      <xdr:nvPicPr>
        <xdr:cNvPr id="3" name="Picture 2" descr="WHO-EN-C-H">
          <a:extLst>
            <a:ext uri="{FF2B5EF4-FFF2-40B4-BE49-F238E27FC236}">
              <a16:creationId xmlns:a16="http://schemas.microsoft.com/office/drawing/2014/main" id="{7749D601-8DB6-47B7-9E9A-E55A013780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47625"/>
          <a:ext cx="2131393"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1104900</xdr:colOff>
      <xdr:row>8</xdr:row>
      <xdr:rowOff>473534</xdr:rowOff>
    </xdr:from>
    <xdr:to>
      <xdr:col>1</xdr:col>
      <xdr:colOff>1933575</xdr:colOff>
      <xdr:row>8</xdr:row>
      <xdr:rowOff>616409</xdr:rowOff>
    </xdr:to>
    <xdr:sp macro="" textlink="">
      <xdr:nvSpPr>
        <xdr:cNvPr id="2" name="TextBox 1">
          <a:extLst>
            <a:ext uri="{FF2B5EF4-FFF2-40B4-BE49-F238E27FC236}">
              <a16:creationId xmlns:a16="http://schemas.microsoft.com/office/drawing/2014/main" id="{FDAC2534-E240-429C-AD62-831C0E986708}"/>
            </a:ext>
          </a:extLst>
        </xdr:cNvPr>
        <xdr:cNvSpPr txBox="1"/>
      </xdr:nvSpPr>
      <xdr:spPr>
        <a:xfrm>
          <a:off x="1781015" y="2821663"/>
          <a:ext cx="828675" cy="142875"/>
        </a:xfrm>
        <a:prstGeom prst="rect">
          <a:avLst/>
        </a:prstGeom>
        <a:solidFill>
          <a:srgbClr val="C12232">
            <a:alpha val="60000"/>
          </a:srgbClr>
        </a:solidFill>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100">
            <a:solidFill>
              <a:schemeClr val="dk1"/>
            </a:solidFill>
            <a:latin typeface="+mn-lt"/>
            <a:ea typeface="+mn-ea"/>
            <a:cs typeface="+mn-cs"/>
          </a:endParaRPr>
        </a:p>
      </xdr:txBody>
    </xdr:sp>
    <xdr:clientData/>
  </xdr:twoCellAnchor>
  <xdr:twoCellAnchor>
    <xdr:from>
      <xdr:col>1</xdr:col>
      <xdr:colOff>1095376</xdr:colOff>
      <xdr:row>8</xdr:row>
      <xdr:rowOff>822303</xdr:rowOff>
    </xdr:from>
    <xdr:to>
      <xdr:col>1</xdr:col>
      <xdr:colOff>1943100</xdr:colOff>
      <xdr:row>8</xdr:row>
      <xdr:rowOff>960860</xdr:rowOff>
    </xdr:to>
    <xdr:sp macro="" textlink="">
      <xdr:nvSpPr>
        <xdr:cNvPr id="3" name="TextBox 2">
          <a:extLst>
            <a:ext uri="{FF2B5EF4-FFF2-40B4-BE49-F238E27FC236}">
              <a16:creationId xmlns:a16="http://schemas.microsoft.com/office/drawing/2014/main" id="{5DBA1459-0562-49C6-9D6C-5BD1010BCAFD}"/>
            </a:ext>
          </a:extLst>
        </xdr:cNvPr>
        <xdr:cNvSpPr txBox="1"/>
      </xdr:nvSpPr>
      <xdr:spPr>
        <a:xfrm>
          <a:off x="1771491" y="3170432"/>
          <a:ext cx="847724" cy="138557"/>
        </a:xfrm>
        <a:prstGeom prst="rect">
          <a:avLst/>
        </a:prstGeom>
        <a:solidFill>
          <a:srgbClr val="C12232"/>
        </a:solidFill>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1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731431</xdr:colOff>
      <xdr:row>3</xdr:row>
      <xdr:rowOff>165025</xdr:rowOff>
    </xdr:from>
    <xdr:to>
      <xdr:col>11</xdr:col>
      <xdr:colOff>11075</xdr:colOff>
      <xdr:row>21</xdr:row>
      <xdr:rowOff>177208</xdr:rowOff>
    </xdr:to>
    <xdr:graphicFrame macro="">
      <xdr:nvGraphicFramePr>
        <xdr:cNvPr id="3" name="Chart 2">
          <a:extLst>
            <a:ext uri="{FF2B5EF4-FFF2-40B4-BE49-F238E27FC236}">
              <a16:creationId xmlns:a16="http://schemas.microsoft.com/office/drawing/2014/main" id="{1CBB7DD1-9C45-4B6F-9523-50396D65B8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496850</xdr:colOff>
      <xdr:row>64</xdr:row>
      <xdr:rowOff>554</xdr:rowOff>
    </xdr:from>
    <xdr:to>
      <xdr:col>8</xdr:col>
      <xdr:colOff>575930</xdr:colOff>
      <xdr:row>78</xdr:row>
      <xdr:rowOff>88605</xdr:rowOff>
    </xdr:to>
    <xdr:graphicFrame macro="">
      <xdr:nvGraphicFramePr>
        <xdr:cNvPr id="7" name="Chart 6">
          <a:extLst>
            <a:ext uri="{FF2B5EF4-FFF2-40B4-BE49-F238E27FC236}">
              <a16:creationId xmlns:a16="http://schemas.microsoft.com/office/drawing/2014/main" id="{535E6A2C-04D0-4073-9EE8-A0D02DA45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536501</xdr:colOff>
      <xdr:row>64</xdr:row>
      <xdr:rowOff>20932</xdr:rowOff>
    </xdr:from>
    <xdr:to>
      <xdr:col>19</xdr:col>
      <xdr:colOff>331824</xdr:colOff>
      <xdr:row>78</xdr:row>
      <xdr:rowOff>97133</xdr:rowOff>
    </xdr:to>
    <xdr:graphicFrame macro="">
      <xdr:nvGraphicFramePr>
        <xdr:cNvPr id="8" name="Chart 7">
          <a:extLst>
            <a:ext uri="{FF2B5EF4-FFF2-40B4-BE49-F238E27FC236}">
              <a16:creationId xmlns:a16="http://schemas.microsoft.com/office/drawing/2014/main" id="{3B26DF91-32B8-4794-BAF2-C22EE2A6FC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ativecommons.org/licenses/by-nc-sa/3.0/ig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7506C-B528-4E14-8A40-D24626C9C847}">
  <dimension ref="B7:C20"/>
  <sheetViews>
    <sheetView tabSelected="1" workbookViewId="0">
      <selection activeCell="B19" sqref="B19"/>
    </sheetView>
  </sheetViews>
  <sheetFormatPr defaultColWidth="9.140625" defaultRowHeight="15" x14ac:dyDescent="0.25"/>
  <cols>
    <col min="1" max="1" width="4.42578125" style="42" customWidth="1"/>
    <col min="2" max="2" width="118" style="42" customWidth="1"/>
    <col min="3" max="3" width="2.28515625" style="42" customWidth="1"/>
    <col min="4" max="16384" width="9.140625" style="42"/>
  </cols>
  <sheetData>
    <row r="7" spans="2:3" ht="21" x14ac:dyDescent="0.25">
      <c r="B7" s="53" t="s">
        <v>140</v>
      </c>
      <c r="C7" s="53"/>
    </row>
    <row r="8" spans="2:3" ht="21" x14ac:dyDescent="0.25">
      <c r="B8" s="53" t="s">
        <v>141</v>
      </c>
      <c r="C8" s="53"/>
    </row>
    <row r="10" spans="2:3" ht="21" x14ac:dyDescent="0.35">
      <c r="B10" s="54" t="s">
        <v>137</v>
      </c>
      <c r="C10" s="55"/>
    </row>
    <row r="12" spans="2:3" x14ac:dyDescent="0.25">
      <c r="B12" s="48" t="s">
        <v>139</v>
      </c>
    </row>
    <row r="13" spans="2:3" x14ac:dyDescent="0.25">
      <c r="B13" s="48"/>
    </row>
    <row r="14" spans="2:3" x14ac:dyDescent="0.25">
      <c r="B14" s="48"/>
    </row>
    <row r="15" spans="2:3" x14ac:dyDescent="0.25">
      <c r="B15" s="48"/>
    </row>
    <row r="16" spans="2:3" x14ac:dyDescent="0.25">
      <c r="B16" s="48"/>
    </row>
    <row r="18" spans="2:2" s="49" customFormat="1" ht="24.95" customHeight="1" x14ac:dyDescent="0.3">
      <c r="B18" s="50" t="s">
        <v>142</v>
      </c>
    </row>
    <row r="19" spans="2:2" s="49" customFormat="1" ht="16.5" x14ac:dyDescent="0.3">
      <c r="B19" s="51" t="s">
        <v>138</v>
      </c>
    </row>
    <row r="20" spans="2:2" s="52" customFormat="1" x14ac:dyDescent="0.25"/>
  </sheetData>
  <mergeCells count="3">
    <mergeCell ref="B7:C7"/>
    <mergeCell ref="B8:C8"/>
    <mergeCell ref="B10:C10"/>
  </mergeCells>
  <hyperlinks>
    <hyperlink ref="B18" r:id="rId1" display="https://creativecommons.org/licenses/by-nc-sa/3.0/igo" xr:uid="{E5F8128D-C257-4330-95D4-81A6DD685FE7}"/>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462E9-1B9C-471E-9A0F-27FA54FED312}">
  <dimension ref="B2:G15"/>
  <sheetViews>
    <sheetView zoomScale="95" zoomScaleNormal="95" workbookViewId="0"/>
  </sheetViews>
  <sheetFormatPr defaultColWidth="8.85546875" defaultRowHeight="15" x14ac:dyDescent="0.25"/>
  <cols>
    <col min="1" max="1" width="3.42578125" customWidth="1"/>
    <col min="2" max="2" width="103.42578125" customWidth="1"/>
  </cols>
  <sheetData>
    <row r="2" spans="2:7" ht="18" x14ac:dyDescent="0.25">
      <c r="B2" s="19" t="s">
        <v>57</v>
      </c>
    </row>
    <row r="3" spans="2:7" ht="66" x14ac:dyDescent="0.3">
      <c r="B3" s="23" t="s">
        <v>100</v>
      </c>
    </row>
    <row r="5" spans="2:7" ht="18" x14ac:dyDescent="0.25">
      <c r="B5" s="19" t="s">
        <v>58</v>
      </c>
    </row>
    <row r="6" spans="2:7" ht="33" x14ac:dyDescent="0.3">
      <c r="B6" s="22" t="s">
        <v>106</v>
      </c>
    </row>
    <row r="8" spans="2:7" ht="18" x14ac:dyDescent="0.25">
      <c r="B8" s="19" t="s">
        <v>91</v>
      </c>
    </row>
    <row r="9" spans="2:7" ht="115.5" x14ac:dyDescent="0.3">
      <c r="B9" s="22" t="s">
        <v>107</v>
      </c>
    </row>
    <row r="10" spans="2:7" x14ac:dyDescent="0.25">
      <c r="B10" s="1"/>
    </row>
    <row r="11" spans="2:7" ht="18" x14ac:dyDescent="0.25">
      <c r="B11" s="19" t="s">
        <v>63</v>
      </c>
    </row>
    <row r="12" spans="2:7" ht="99" x14ac:dyDescent="0.3">
      <c r="B12" s="22" t="s">
        <v>105</v>
      </c>
    </row>
    <row r="14" spans="2:7" ht="18" x14ac:dyDescent="0.25">
      <c r="B14" s="19" t="s">
        <v>59</v>
      </c>
    </row>
    <row r="15" spans="2:7" ht="99" x14ac:dyDescent="0.3">
      <c r="B15" s="20" t="s">
        <v>108</v>
      </c>
      <c r="G15" s="21"/>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26789-2B58-4780-A658-F5D42317326E}">
  <dimension ref="A2:F88"/>
  <sheetViews>
    <sheetView zoomScale="80" zoomScaleNormal="80" workbookViewId="0"/>
  </sheetViews>
  <sheetFormatPr defaultColWidth="8.85546875" defaultRowHeight="15" x14ac:dyDescent="0.25"/>
  <cols>
    <col min="1" max="1" width="8.85546875" style="6"/>
    <col min="2" max="2" width="64.140625" style="6" customWidth="1"/>
    <col min="3" max="3" width="42.7109375" style="6" customWidth="1"/>
    <col min="4" max="16384" width="8.85546875" style="6"/>
  </cols>
  <sheetData>
    <row r="2" spans="1:6" ht="16.5" x14ac:dyDescent="0.3">
      <c r="B2" s="24" t="s">
        <v>64</v>
      </c>
      <c r="C2" s="14"/>
    </row>
    <row r="3" spans="1:6" ht="16.5" x14ac:dyDescent="0.3">
      <c r="B3" s="25"/>
      <c r="C3" s="15"/>
    </row>
    <row r="4" spans="1:6" ht="33" x14ac:dyDescent="0.3">
      <c r="B4" s="26" t="s">
        <v>65</v>
      </c>
      <c r="C4" s="14"/>
      <c r="E4" s="24" t="s">
        <v>66</v>
      </c>
      <c r="F4" s="14"/>
    </row>
    <row r="5" spans="1:6" x14ac:dyDescent="0.25">
      <c r="C5" s="14"/>
    </row>
    <row r="6" spans="1:6" x14ac:dyDescent="0.25">
      <c r="C6" s="14"/>
    </row>
    <row r="8" spans="1:6" s="16" customFormat="1" ht="38.1" customHeight="1" x14ac:dyDescent="0.3">
      <c r="A8" s="27"/>
      <c r="B8" s="56" t="s">
        <v>95</v>
      </c>
      <c r="C8" s="56"/>
    </row>
    <row r="9" spans="1:6" ht="18" x14ac:dyDescent="0.25">
      <c r="A9" s="28">
        <v>1</v>
      </c>
      <c r="B9" s="19" t="s">
        <v>0</v>
      </c>
      <c r="C9" s="19"/>
    </row>
    <row r="10" spans="1:6" ht="108" customHeight="1" x14ac:dyDescent="0.25">
      <c r="A10" s="30">
        <v>1.1000000000000001</v>
      </c>
      <c r="B10" s="29" t="s">
        <v>110</v>
      </c>
      <c r="C10" s="43"/>
    </row>
    <row r="11" spans="1:6" ht="198" x14ac:dyDescent="0.25">
      <c r="A11" s="30">
        <v>1.2</v>
      </c>
      <c r="B11" s="31" t="s">
        <v>111</v>
      </c>
      <c r="C11" s="43"/>
    </row>
    <row r="12" spans="1:6" ht="198" x14ac:dyDescent="0.25">
      <c r="A12" s="30">
        <v>1.3</v>
      </c>
      <c r="B12" s="32" t="s">
        <v>112</v>
      </c>
      <c r="C12" s="43"/>
    </row>
    <row r="13" spans="1:6" ht="21" x14ac:dyDescent="0.35">
      <c r="C13" s="17"/>
    </row>
    <row r="14" spans="1:6" ht="18" x14ac:dyDescent="0.25">
      <c r="A14" s="28">
        <v>2</v>
      </c>
      <c r="B14" s="19" t="s">
        <v>1</v>
      </c>
      <c r="C14" s="19"/>
    </row>
    <row r="15" spans="1:6" ht="18" customHeight="1" x14ac:dyDescent="0.35">
      <c r="A15" s="34">
        <v>2.1</v>
      </c>
      <c r="B15" s="33" t="s">
        <v>104</v>
      </c>
      <c r="C15" s="17"/>
    </row>
    <row r="16" spans="1:6" ht="148.5" x14ac:dyDescent="0.25">
      <c r="A16" s="30" t="s">
        <v>53</v>
      </c>
      <c r="B16" s="36" t="s">
        <v>113</v>
      </c>
      <c r="C16" s="43"/>
    </row>
    <row r="17" spans="1:3" ht="21" x14ac:dyDescent="0.25">
      <c r="A17" s="34">
        <v>2.2000000000000002</v>
      </c>
      <c r="B17" s="33" t="s">
        <v>2</v>
      </c>
      <c r="C17" s="44"/>
    </row>
    <row r="18" spans="1:3" ht="99" x14ac:dyDescent="0.25">
      <c r="A18" s="30" t="s">
        <v>3</v>
      </c>
      <c r="B18" s="29" t="s">
        <v>109</v>
      </c>
      <c r="C18" s="43"/>
    </row>
    <row r="19" spans="1:3" ht="82.5" x14ac:dyDescent="0.25">
      <c r="A19" s="30" t="s">
        <v>4</v>
      </c>
      <c r="B19" s="29" t="s">
        <v>114</v>
      </c>
      <c r="C19" s="43"/>
    </row>
    <row r="20" spans="1:3" ht="115.5" x14ac:dyDescent="0.25">
      <c r="A20" s="30" t="s">
        <v>5</v>
      </c>
      <c r="B20" s="29" t="s">
        <v>115</v>
      </c>
      <c r="C20" s="43"/>
    </row>
    <row r="21" spans="1:3" ht="21" x14ac:dyDescent="0.25">
      <c r="A21" s="34">
        <v>2.2999999999999998</v>
      </c>
      <c r="B21" s="33" t="s">
        <v>6</v>
      </c>
      <c r="C21" s="44"/>
    </row>
    <row r="22" spans="1:3" ht="49.5" x14ac:dyDescent="0.25">
      <c r="A22" s="30" t="s">
        <v>7</v>
      </c>
      <c r="B22" s="31" t="s">
        <v>116</v>
      </c>
      <c r="C22" s="43"/>
    </row>
    <row r="23" spans="1:3" ht="66" x14ac:dyDescent="0.25">
      <c r="A23" s="30" t="s">
        <v>8</v>
      </c>
      <c r="B23" s="31" t="s">
        <v>117</v>
      </c>
      <c r="C23" s="43"/>
    </row>
    <row r="24" spans="1:3" ht="165" x14ac:dyDescent="0.25">
      <c r="A24" s="30" t="s">
        <v>9</v>
      </c>
      <c r="B24" s="35" t="s">
        <v>118</v>
      </c>
      <c r="C24" s="43"/>
    </row>
    <row r="25" spans="1:3" ht="21" customHeight="1" x14ac:dyDescent="0.25">
      <c r="A25" s="34">
        <v>2.4</v>
      </c>
      <c r="B25" s="33" t="s">
        <v>55</v>
      </c>
      <c r="C25" s="44"/>
    </row>
    <row r="26" spans="1:3" ht="231" x14ac:dyDescent="0.25">
      <c r="A26" s="30" t="s">
        <v>10</v>
      </c>
      <c r="B26" s="29" t="s">
        <v>119</v>
      </c>
      <c r="C26" s="43"/>
    </row>
    <row r="27" spans="1:3" ht="21" x14ac:dyDescent="0.25">
      <c r="A27" s="30" t="s">
        <v>11</v>
      </c>
      <c r="B27" s="29" t="s">
        <v>92</v>
      </c>
      <c r="C27" s="43"/>
    </row>
    <row r="28" spans="1:3" ht="33" x14ac:dyDescent="0.25">
      <c r="A28" s="30" t="s">
        <v>12</v>
      </c>
      <c r="B28" s="29" t="s">
        <v>93</v>
      </c>
      <c r="C28" s="43"/>
    </row>
    <row r="29" spans="1:3" ht="21" x14ac:dyDescent="0.35">
      <c r="C29" s="17"/>
    </row>
    <row r="30" spans="1:3" ht="18.75" x14ac:dyDescent="0.25">
      <c r="A30" s="27"/>
      <c r="B30" s="56" t="s">
        <v>67</v>
      </c>
      <c r="C30" s="56"/>
    </row>
    <row r="31" spans="1:3" ht="21" x14ac:dyDescent="0.35">
      <c r="A31" s="34">
        <v>3.1</v>
      </c>
      <c r="B31" s="33" t="s">
        <v>13</v>
      </c>
      <c r="C31" s="17"/>
    </row>
    <row r="32" spans="1:3" ht="49.5" x14ac:dyDescent="0.25">
      <c r="A32" s="30" t="s">
        <v>27</v>
      </c>
      <c r="B32" s="35" t="s">
        <v>120</v>
      </c>
      <c r="C32" s="43"/>
    </row>
    <row r="33" spans="1:3" ht="148.5" x14ac:dyDescent="0.25">
      <c r="A33" s="30" t="s">
        <v>28</v>
      </c>
      <c r="B33" s="35" t="s">
        <v>126</v>
      </c>
      <c r="C33" s="43"/>
    </row>
    <row r="34" spans="1:3" ht="33" x14ac:dyDescent="0.25">
      <c r="A34" s="30" t="s">
        <v>29</v>
      </c>
      <c r="B34" s="35" t="s">
        <v>30</v>
      </c>
      <c r="C34" s="43"/>
    </row>
    <row r="35" spans="1:3" ht="33" x14ac:dyDescent="0.25">
      <c r="A35" s="30" t="s">
        <v>31</v>
      </c>
      <c r="B35" s="35" t="s">
        <v>32</v>
      </c>
      <c r="C35" s="43"/>
    </row>
    <row r="36" spans="1:3" ht="21" x14ac:dyDescent="0.25">
      <c r="A36" s="34">
        <v>3.2</v>
      </c>
      <c r="B36" s="33" t="s">
        <v>14</v>
      </c>
      <c r="C36" s="44"/>
    </row>
    <row r="37" spans="1:3" ht="66" x14ac:dyDescent="0.25">
      <c r="A37" s="30" t="s">
        <v>36</v>
      </c>
      <c r="B37" s="29" t="s">
        <v>122</v>
      </c>
      <c r="C37" s="43"/>
    </row>
    <row r="38" spans="1:3" ht="33" x14ac:dyDescent="0.25">
      <c r="A38" s="30" t="s">
        <v>37</v>
      </c>
      <c r="B38" s="29" t="s">
        <v>101</v>
      </c>
      <c r="C38" s="43"/>
    </row>
    <row r="39" spans="1:3" ht="21" x14ac:dyDescent="0.25">
      <c r="A39" s="34">
        <v>3.3</v>
      </c>
      <c r="B39" s="33" t="s">
        <v>15</v>
      </c>
      <c r="C39" s="44"/>
    </row>
    <row r="40" spans="1:3" ht="33" x14ac:dyDescent="0.25">
      <c r="A40" s="30" t="s">
        <v>33</v>
      </c>
      <c r="B40" s="29" t="s">
        <v>132</v>
      </c>
      <c r="C40" s="43"/>
    </row>
    <row r="41" spans="1:3" ht="114.75" customHeight="1" x14ac:dyDescent="0.25">
      <c r="A41" s="30" t="s">
        <v>34</v>
      </c>
      <c r="B41" s="29" t="s">
        <v>121</v>
      </c>
      <c r="C41" s="43"/>
    </row>
    <row r="42" spans="1:3" ht="21" x14ac:dyDescent="0.35">
      <c r="B42" s="5"/>
      <c r="C42" s="18"/>
    </row>
    <row r="43" spans="1:3" ht="18.75" x14ac:dyDescent="0.25">
      <c r="A43" s="27"/>
      <c r="B43" s="56" t="s">
        <v>68</v>
      </c>
      <c r="C43" s="56"/>
    </row>
    <row r="44" spans="1:3" ht="21" x14ac:dyDescent="0.35">
      <c r="A44" s="34">
        <v>4.0999999999999996</v>
      </c>
      <c r="B44" s="33" t="s">
        <v>16</v>
      </c>
      <c r="C44" s="17"/>
    </row>
    <row r="45" spans="1:3" ht="99" x14ac:dyDescent="0.25">
      <c r="A45" s="30" t="s">
        <v>48</v>
      </c>
      <c r="B45" s="29" t="s">
        <v>124</v>
      </c>
      <c r="C45" s="43"/>
    </row>
    <row r="46" spans="1:3" ht="21" x14ac:dyDescent="0.25">
      <c r="A46" s="34">
        <v>4.2</v>
      </c>
      <c r="B46" s="33" t="s">
        <v>17</v>
      </c>
      <c r="C46" s="44"/>
    </row>
    <row r="47" spans="1:3" ht="66" x14ac:dyDescent="0.25">
      <c r="A47" s="30" t="s">
        <v>69</v>
      </c>
      <c r="B47" s="29" t="s">
        <v>123</v>
      </c>
      <c r="C47" s="43"/>
    </row>
    <row r="48" spans="1:3" ht="21" x14ac:dyDescent="0.35">
      <c r="B48" s="7"/>
      <c r="C48" s="18"/>
    </row>
    <row r="49" spans="1:3" ht="18.75" x14ac:dyDescent="0.25">
      <c r="A49" s="27"/>
      <c r="B49" s="56" t="s">
        <v>70</v>
      </c>
      <c r="C49" s="56"/>
    </row>
    <row r="50" spans="1:3" ht="21" x14ac:dyDescent="0.35">
      <c r="A50" s="34">
        <v>5.0999999999999996</v>
      </c>
      <c r="B50" s="33" t="s">
        <v>18</v>
      </c>
      <c r="C50" s="17"/>
    </row>
    <row r="51" spans="1:3" ht="132" x14ac:dyDescent="0.25">
      <c r="A51" s="30" t="s">
        <v>60</v>
      </c>
      <c r="B51" s="29" t="s">
        <v>125</v>
      </c>
      <c r="C51" s="43"/>
    </row>
    <row r="52" spans="1:3" ht="21" x14ac:dyDescent="0.35">
      <c r="A52" s="34">
        <v>5.2</v>
      </c>
      <c r="B52" s="33" t="s">
        <v>19</v>
      </c>
      <c r="C52" s="17"/>
    </row>
    <row r="53" spans="1:3" ht="49.5" x14ac:dyDescent="0.25">
      <c r="A53" s="30" t="s">
        <v>38</v>
      </c>
      <c r="B53" s="35" t="s">
        <v>96</v>
      </c>
      <c r="C53" s="43"/>
    </row>
    <row r="54" spans="1:3" ht="165" x14ac:dyDescent="0.25">
      <c r="A54" s="30" t="s">
        <v>39</v>
      </c>
      <c r="B54" s="35" t="s">
        <v>127</v>
      </c>
      <c r="C54" s="43"/>
    </row>
    <row r="55" spans="1:3" ht="33" x14ac:dyDescent="0.25">
      <c r="A55" s="30" t="s">
        <v>40</v>
      </c>
      <c r="B55" s="29" t="s">
        <v>20</v>
      </c>
      <c r="C55" s="43"/>
    </row>
    <row r="56" spans="1:3" ht="33" x14ac:dyDescent="0.25">
      <c r="A56" s="30" t="s">
        <v>41</v>
      </c>
      <c r="B56" s="29" t="s">
        <v>133</v>
      </c>
      <c r="C56" s="43"/>
    </row>
    <row r="57" spans="1:3" ht="21" x14ac:dyDescent="0.35">
      <c r="C57" s="17"/>
    </row>
    <row r="58" spans="1:3" ht="18.75" x14ac:dyDescent="0.25">
      <c r="A58" s="27"/>
      <c r="B58" s="56" t="s">
        <v>89</v>
      </c>
      <c r="C58" s="56"/>
    </row>
    <row r="59" spans="1:3" ht="21" x14ac:dyDescent="0.35">
      <c r="A59" s="34">
        <v>6.1</v>
      </c>
      <c r="B59" s="33" t="s">
        <v>35</v>
      </c>
      <c r="C59" s="17"/>
    </row>
    <row r="60" spans="1:3" ht="49.5" x14ac:dyDescent="0.25">
      <c r="A60" s="30" t="s">
        <v>42</v>
      </c>
      <c r="B60" s="35" t="s">
        <v>128</v>
      </c>
      <c r="C60" s="43"/>
    </row>
    <row r="61" spans="1:3" ht="33" x14ac:dyDescent="0.25">
      <c r="A61" s="30" t="s">
        <v>43</v>
      </c>
      <c r="B61" s="29" t="s">
        <v>97</v>
      </c>
      <c r="C61" s="43"/>
    </row>
    <row r="62" spans="1:3" ht="33" x14ac:dyDescent="0.25">
      <c r="A62" s="30" t="s">
        <v>44</v>
      </c>
      <c r="B62" s="29" t="s">
        <v>94</v>
      </c>
      <c r="C62" s="43"/>
    </row>
    <row r="63" spans="1:3" ht="82.5" x14ac:dyDescent="0.25">
      <c r="A63" s="30" t="s">
        <v>71</v>
      </c>
      <c r="B63" s="29" t="s">
        <v>134</v>
      </c>
      <c r="C63" s="43"/>
    </row>
    <row r="64" spans="1:3" ht="33" x14ac:dyDescent="0.25">
      <c r="A64" s="30" t="s">
        <v>72</v>
      </c>
      <c r="B64" s="29" t="s">
        <v>135</v>
      </c>
      <c r="C64" s="43"/>
    </row>
    <row r="65" spans="1:4" ht="21" x14ac:dyDescent="0.35">
      <c r="B65" s="5"/>
      <c r="C65" s="18"/>
    </row>
    <row r="66" spans="1:4" ht="18.75" x14ac:dyDescent="0.25">
      <c r="A66" s="27"/>
      <c r="B66" s="56" t="s">
        <v>73</v>
      </c>
      <c r="C66" s="56"/>
    </row>
    <row r="67" spans="1:4" ht="21" x14ac:dyDescent="0.35">
      <c r="A67" s="45">
        <v>7.1</v>
      </c>
      <c r="B67" s="47" t="s">
        <v>75</v>
      </c>
      <c r="C67" s="46"/>
      <c r="D67" s="15"/>
    </row>
    <row r="68" spans="1:4" ht="33" x14ac:dyDescent="0.25">
      <c r="A68" s="30" t="s">
        <v>45</v>
      </c>
      <c r="B68" s="35" t="s">
        <v>74</v>
      </c>
      <c r="C68" s="43"/>
    </row>
    <row r="69" spans="1:4" ht="33" x14ac:dyDescent="0.25">
      <c r="A69" s="30" t="s">
        <v>46</v>
      </c>
      <c r="B69" s="29" t="s">
        <v>78</v>
      </c>
      <c r="C69" s="43"/>
    </row>
    <row r="70" spans="1:4" ht="49.5" x14ac:dyDescent="0.25">
      <c r="A70" s="30" t="s">
        <v>47</v>
      </c>
      <c r="B70" s="29" t="s">
        <v>90</v>
      </c>
      <c r="C70" s="43"/>
    </row>
    <row r="71" spans="1:4" ht="33" x14ac:dyDescent="0.25">
      <c r="A71" s="30" t="s">
        <v>76</v>
      </c>
      <c r="B71" s="29" t="s">
        <v>129</v>
      </c>
      <c r="C71" s="43"/>
    </row>
    <row r="72" spans="1:4" ht="33" x14ac:dyDescent="0.25">
      <c r="A72" s="30" t="s">
        <v>77</v>
      </c>
      <c r="B72" s="29" t="s">
        <v>102</v>
      </c>
      <c r="C72" s="43"/>
    </row>
    <row r="73" spans="1:4" ht="21" x14ac:dyDescent="0.35">
      <c r="B73" s="5"/>
      <c r="C73" s="18"/>
    </row>
    <row r="74" spans="1:4" ht="18.75" x14ac:dyDescent="0.25">
      <c r="A74" s="27"/>
      <c r="B74" s="56" t="s">
        <v>79</v>
      </c>
      <c r="C74" s="56"/>
    </row>
    <row r="75" spans="1:4" ht="21" x14ac:dyDescent="0.35">
      <c r="A75" s="34">
        <v>8.1</v>
      </c>
      <c r="B75" s="33" t="s">
        <v>23</v>
      </c>
      <c r="C75" s="18"/>
    </row>
    <row r="76" spans="1:4" ht="33" x14ac:dyDescent="0.25">
      <c r="A76" s="30" t="s">
        <v>81</v>
      </c>
      <c r="B76" s="35" t="s">
        <v>130</v>
      </c>
      <c r="C76" s="43"/>
    </row>
    <row r="77" spans="1:4" ht="33" x14ac:dyDescent="0.25">
      <c r="A77" s="30" t="s">
        <v>82</v>
      </c>
      <c r="B77" s="29" t="s">
        <v>24</v>
      </c>
      <c r="C77" s="43"/>
    </row>
    <row r="78" spans="1:4" ht="33" x14ac:dyDescent="0.25">
      <c r="A78" s="30" t="s">
        <v>83</v>
      </c>
      <c r="B78" s="29" t="s">
        <v>25</v>
      </c>
      <c r="C78" s="43"/>
    </row>
    <row r="79" spans="1:4" ht="21" x14ac:dyDescent="0.25">
      <c r="A79" s="34">
        <v>8.1999999999999993</v>
      </c>
      <c r="B79" s="33" t="s">
        <v>26</v>
      </c>
      <c r="C79" s="44"/>
    </row>
    <row r="80" spans="1:4" ht="33" x14ac:dyDescent="0.25">
      <c r="A80" s="30" t="s">
        <v>84</v>
      </c>
      <c r="B80" s="29" t="s">
        <v>136</v>
      </c>
      <c r="C80" s="43"/>
    </row>
    <row r="81" spans="1:4" ht="66" x14ac:dyDescent="0.25">
      <c r="A81" s="30" t="s">
        <v>85</v>
      </c>
      <c r="B81" s="29" t="s">
        <v>131</v>
      </c>
      <c r="C81" s="43"/>
    </row>
    <row r="82" spans="1:4" ht="21" x14ac:dyDescent="0.35">
      <c r="B82" s="5"/>
      <c r="C82" s="18"/>
    </row>
    <row r="83" spans="1:4" ht="18.75" x14ac:dyDescent="0.25">
      <c r="A83" s="27"/>
      <c r="B83" s="56" t="s">
        <v>80</v>
      </c>
      <c r="C83" s="56"/>
    </row>
    <row r="84" spans="1:4" ht="21" x14ac:dyDescent="0.35">
      <c r="A84" s="45">
        <v>9.1</v>
      </c>
      <c r="B84" s="47" t="s">
        <v>21</v>
      </c>
      <c r="C84" s="46"/>
      <c r="D84" s="15"/>
    </row>
    <row r="85" spans="1:4" ht="49.5" x14ac:dyDescent="0.25">
      <c r="A85" s="30" t="s">
        <v>86</v>
      </c>
      <c r="B85" s="35" t="s">
        <v>98</v>
      </c>
      <c r="C85" s="43"/>
    </row>
    <row r="86" spans="1:4" ht="33" x14ac:dyDescent="0.25">
      <c r="A86" s="30" t="s">
        <v>87</v>
      </c>
      <c r="B86" s="29" t="s">
        <v>22</v>
      </c>
      <c r="C86" s="43"/>
    </row>
    <row r="87" spans="1:4" ht="33" x14ac:dyDescent="0.25">
      <c r="A87" s="30" t="s">
        <v>88</v>
      </c>
      <c r="B87" s="29" t="s">
        <v>99</v>
      </c>
      <c r="C87" s="43"/>
    </row>
    <row r="88" spans="1:4" ht="21" x14ac:dyDescent="0.35">
      <c r="C88" s="17"/>
    </row>
  </sheetData>
  <mergeCells count="8">
    <mergeCell ref="B74:C74"/>
    <mergeCell ref="B83:C83"/>
    <mergeCell ref="B8:C8"/>
    <mergeCell ref="B30:C30"/>
    <mergeCell ref="B49:C49"/>
    <mergeCell ref="B43:C43"/>
    <mergeCell ref="B58:C58"/>
    <mergeCell ref="B66:C66"/>
  </mergeCells>
  <conditionalFormatting sqref="F12">
    <cfRule type="containsText" dxfId="5" priority="6" operator="containsText" text="Completed">
      <formula>NOT(ISERROR(SEARCH("Completed",F12)))</formula>
    </cfRule>
  </conditionalFormatting>
  <conditionalFormatting sqref="C10">
    <cfRule type="containsText" dxfId="4" priority="5" operator="containsText" text="Completed">
      <formula>NOT(ISERROR(SEARCH("Completed",C10)))</formula>
    </cfRule>
  </conditionalFormatting>
  <conditionalFormatting sqref="C10:C13 C15:C29 C31:C42 C50:C57 C44:C48 C59:C65 C67:C73 C75:C82 C84:C88">
    <cfRule type="containsText" dxfId="3" priority="1" operator="containsText" text="applicable">
      <formula>NOT(ISERROR(SEARCH("applicable",C10)))</formula>
    </cfRule>
    <cfRule type="containsText" dxfId="2" priority="2" operator="containsText" text="started">
      <formula>NOT(ISERROR(SEARCH("started",C10)))</formula>
    </cfRule>
    <cfRule type="containsText" dxfId="1" priority="3" operator="containsText" text="progress">
      <formula>NOT(ISERROR(SEARCH("progress",C10)))</formula>
    </cfRule>
    <cfRule type="containsText" dxfId="0" priority="4" operator="containsText" text="Completed">
      <formula>NOT(ISERROR(SEARCH("Completed",C10)))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7BC0F83-82AF-4A66-8A8D-38B6DAD0CDB9}">
          <x14:formula1>
            <xm:f>Results!$B$92:$B$95</xm:f>
          </x14:formula1>
          <xm:sqref>C26:C28 C76:C78 C85:C88 C68:C69 C80:C81 C71:C74 C60:C64 C45 C40:C41 C37:C38 C32:C35 C53:C58 C22:C24 C18:C20 C16 C10:C12 C47:C51 C70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A28C6-ABCA-440E-AD78-DCB99B6FECB5}">
  <dimension ref="A2:M102"/>
  <sheetViews>
    <sheetView zoomScaleNormal="100" workbookViewId="0"/>
  </sheetViews>
  <sheetFormatPr defaultColWidth="8.85546875" defaultRowHeight="15" x14ac:dyDescent="0.25"/>
  <cols>
    <col min="1" max="1" width="13.85546875" customWidth="1"/>
    <col min="2" max="3" width="14.42578125" customWidth="1"/>
    <col min="4" max="4" width="17.140625" customWidth="1"/>
    <col min="11" max="11" width="16.28515625" customWidth="1"/>
    <col min="12" max="12" width="16.42578125" customWidth="1"/>
    <col min="13" max="13" width="16.85546875" customWidth="1"/>
  </cols>
  <sheetData>
    <row r="2" spans="1:3" ht="16.5" x14ac:dyDescent="0.25">
      <c r="A2" s="37" t="s">
        <v>61</v>
      </c>
    </row>
    <row r="5" spans="1:3" x14ac:dyDescent="0.25">
      <c r="A5" s="2">
        <v>1.1000000000000001</v>
      </c>
      <c r="B5" s="3">
        <f>Survey!C10</f>
        <v>0</v>
      </c>
      <c r="C5" s="2"/>
    </row>
    <row r="6" spans="1:3" x14ac:dyDescent="0.25">
      <c r="A6" s="2">
        <v>1.2</v>
      </c>
      <c r="B6" s="3">
        <f>Survey!C11</f>
        <v>0</v>
      </c>
      <c r="C6" s="2"/>
    </row>
    <row r="7" spans="1:3" x14ac:dyDescent="0.25">
      <c r="A7" s="2">
        <v>1.3</v>
      </c>
      <c r="B7" s="3">
        <f>Survey!C12</f>
        <v>0</v>
      </c>
      <c r="C7" s="2"/>
    </row>
    <row r="8" spans="1:3" x14ac:dyDescent="0.25">
      <c r="A8" s="3" t="s">
        <v>53</v>
      </c>
      <c r="B8" s="3">
        <f>Survey!C16</f>
        <v>0</v>
      </c>
      <c r="C8" s="2"/>
    </row>
    <row r="9" spans="1:3" x14ac:dyDescent="0.25">
      <c r="A9" s="3" t="s">
        <v>3</v>
      </c>
      <c r="B9" s="3">
        <f>Survey!C18</f>
        <v>0</v>
      </c>
      <c r="C9" s="2"/>
    </row>
    <row r="10" spans="1:3" x14ac:dyDescent="0.25">
      <c r="A10" s="3" t="s">
        <v>4</v>
      </c>
      <c r="B10" s="3">
        <f>Survey!C19</f>
        <v>0</v>
      </c>
      <c r="C10" s="2"/>
    </row>
    <row r="11" spans="1:3" x14ac:dyDescent="0.25">
      <c r="A11" s="3" t="s">
        <v>5</v>
      </c>
      <c r="B11" s="3">
        <f>Survey!C20</f>
        <v>0</v>
      </c>
      <c r="C11" s="2"/>
    </row>
    <row r="12" spans="1:3" x14ac:dyDescent="0.25">
      <c r="A12" s="3" t="s">
        <v>7</v>
      </c>
      <c r="B12" s="3">
        <f>Survey!C22</f>
        <v>0</v>
      </c>
      <c r="C12" s="2"/>
    </row>
    <row r="13" spans="1:3" x14ac:dyDescent="0.25">
      <c r="A13" s="3" t="s">
        <v>8</v>
      </c>
      <c r="B13" s="3">
        <f>Survey!C23</f>
        <v>0</v>
      </c>
      <c r="C13" s="2"/>
    </row>
    <row r="14" spans="1:3" x14ac:dyDescent="0.25">
      <c r="A14" s="3" t="s">
        <v>9</v>
      </c>
      <c r="B14" s="3">
        <f>Survey!C24</f>
        <v>0</v>
      </c>
      <c r="C14" s="2"/>
    </row>
    <row r="15" spans="1:3" x14ac:dyDescent="0.25">
      <c r="A15" s="3" t="s">
        <v>10</v>
      </c>
      <c r="B15" s="3">
        <f>Survey!C26</f>
        <v>0</v>
      </c>
      <c r="C15" s="2"/>
    </row>
    <row r="16" spans="1:3" x14ac:dyDescent="0.25">
      <c r="A16" s="3" t="s">
        <v>11</v>
      </c>
      <c r="B16" s="3">
        <f>Survey!C27</f>
        <v>0</v>
      </c>
      <c r="C16" s="2"/>
    </row>
    <row r="17" spans="1:3" x14ac:dyDescent="0.25">
      <c r="A17" s="3" t="s">
        <v>12</v>
      </c>
      <c r="B17" s="3">
        <f>Survey!C28</f>
        <v>0</v>
      </c>
      <c r="C17" s="2"/>
    </row>
    <row r="18" spans="1:3" x14ac:dyDescent="0.25">
      <c r="A18" s="3" t="s">
        <v>27</v>
      </c>
      <c r="B18" s="3">
        <f>Survey!C32</f>
        <v>0</v>
      </c>
      <c r="C18" s="2"/>
    </row>
    <row r="19" spans="1:3" x14ac:dyDescent="0.25">
      <c r="A19" s="3" t="s">
        <v>28</v>
      </c>
      <c r="B19" s="3">
        <f>Survey!C33</f>
        <v>0</v>
      </c>
      <c r="C19" s="2"/>
    </row>
    <row r="20" spans="1:3" x14ac:dyDescent="0.25">
      <c r="A20" s="3" t="s">
        <v>29</v>
      </c>
      <c r="B20" s="3">
        <f>Survey!C34</f>
        <v>0</v>
      </c>
      <c r="C20" s="2"/>
    </row>
    <row r="21" spans="1:3" x14ac:dyDescent="0.25">
      <c r="A21" s="3" t="s">
        <v>31</v>
      </c>
      <c r="B21" s="3">
        <f>Survey!C35</f>
        <v>0</v>
      </c>
      <c r="C21" s="2"/>
    </row>
    <row r="22" spans="1:3" x14ac:dyDescent="0.25">
      <c r="A22" s="3" t="s">
        <v>36</v>
      </c>
      <c r="B22" s="3">
        <f>Survey!C37</f>
        <v>0</v>
      </c>
      <c r="C22" s="2"/>
    </row>
    <row r="23" spans="1:3" x14ac:dyDescent="0.25">
      <c r="A23" s="3" t="s">
        <v>37</v>
      </c>
      <c r="B23" s="3">
        <f>Survey!C38</f>
        <v>0</v>
      </c>
      <c r="C23" s="2"/>
    </row>
    <row r="24" spans="1:3" x14ac:dyDescent="0.25">
      <c r="A24" s="3" t="s">
        <v>33</v>
      </c>
      <c r="B24" s="3">
        <f>Survey!C40</f>
        <v>0</v>
      </c>
      <c r="C24" s="2"/>
    </row>
    <row r="25" spans="1:3" x14ac:dyDescent="0.25">
      <c r="A25" s="3" t="s">
        <v>34</v>
      </c>
      <c r="B25" s="3">
        <f>Survey!C41</f>
        <v>0</v>
      </c>
      <c r="C25" s="2"/>
    </row>
    <row r="26" spans="1:3" x14ac:dyDescent="0.25">
      <c r="A26" s="3" t="s">
        <v>48</v>
      </c>
      <c r="B26" s="3">
        <f>Survey!C45</f>
        <v>0</v>
      </c>
      <c r="C26" s="2"/>
    </row>
    <row r="27" spans="1:3" x14ac:dyDescent="0.25">
      <c r="A27" s="3" t="s">
        <v>69</v>
      </c>
      <c r="B27" s="3">
        <f>Survey!C47</f>
        <v>0</v>
      </c>
      <c r="C27" s="2"/>
    </row>
    <row r="28" spans="1:3" x14ac:dyDescent="0.25">
      <c r="A28" s="3" t="s">
        <v>60</v>
      </c>
      <c r="B28" s="3">
        <f>Survey!C51</f>
        <v>0</v>
      </c>
      <c r="C28" s="2"/>
    </row>
    <row r="29" spans="1:3" x14ac:dyDescent="0.25">
      <c r="A29" s="3" t="s">
        <v>38</v>
      </c>
      <c r="B29" s="3">
        <f>Survey!C53</f>
        <v>0</v>
      </c>
      <c r="C29" s="2"/>
    </row>
    <row r="30" spans="1:3" x14ac:dyDescent="0.25">
      <c r="A30" s="3" t="s">
        <v>39</v>
      </c>
      <c r="B30" s="3">
        <f>Survey!C54</f>
        <v>0</v>
      </c>
      <c r="C30" s="2"/>
    </row>
    <row r="31" spans="1:3" x14ac:dyDescent="0.25">
      <c r="A31" s="3" t="s">
        <v>40</v>
      </c>
      <c r="B31" s="3">
        <f>Survey!C55</f>
        <v>0</v>
      </c>
      <c r="C31" s="2"/>
    </row>
    <row r="32" spans="1:3" x14ac:dyDescent="0.25">
      <c r="A32" s="3" t="s">
        <v>41</v>
      </c>
      <c r="B32" s="3">
        <f>Survey!C56</f>
        <v>0</v>
      </c>
      <c r="C32" s="2"/>
    </row>
    <row r="33" spans="1:3" x14ac:dyDescent="0.25">
      <c r="A33" s="3" t="s">
        <v>42</v>
      </c>
      <c r="B33" s="3">
        <f>Survey!C60</f>
        <v>0</v>
      </c>
      <c r="C33" s="2"/>
    </row>
    <row r="34" spans="1:3" x14ac:dyDescent="0.25">
      <c r="A34" s="3" t="s">
        <v>43</v>
      </c>
      <c r="B34" s="3">
        <f>Survey!C61</f>
        <v>0</v>
      </c>
      <c r="C34" s="2"/>
    </row>
    <row r="35" spans="1:3" x14ac:dyDescent="0.25">
      <c r="A35" s="3" t="s">
        <v>44</v>
      </c>
      <c r="B35" s="3">
        <f>Survey!C62</f>
        <v>0</v>
      </c>
      <c r="C35" s="2"/>
    </row>
    <row r="36" spans="1:3" x14ac:dyDescent="0.25">
      <c r="A36" s="3" t="s">
        <v>71</v>
      </c>
      <c r="B36" s="3">
        <f>Survey!C63</f>
        <v>0</v>
      </c>
      <c r="C36" s="2"/>
    </row>
    <row r="37" spans="1:3" x14ac:dyDescent="0.25">
      <c r="A37" s="3" t="s">
        <v>72</v>
      </c>
      <c r="B37" s="3">
        <f>Survey!C64</f>
        <v>0</v>
      </c>
      <c r="C37" s="2"/>
    </row>
    <row r="38" spans="1:3" x14ac:dyDescent="0.25">
      <c r="A38" s="3" t="s">
        <v>45</v>
      </c>
      <c r="B38" s="3">
        <f>Survey!C68</f>
        <v>0</v>
      </c>
      <c r="C38" s="2"/>
    </row>
    <row r="39" spans="1:3" x14ac:dyDescent="0.25">
      <c r="A39" s="3" t="s">
        <v>46</v>
      </c>
      <c r="B39" s="3">
        <f>Survey!C69</f>
        <v>0</v>
      </c>
      <c r="C39" s="2"/>
    </row>
    <row r="40" spans="1:3" x14ac:dyDescent="0.25">
      <c r="A40" s="3" t="s">
        <v>47</v>
      </c>
      <c r="B40" s="3">
        <f>Survey!C70</f>
        <v>0</v>
      </c>
      <c r="C40" s="2"/>
    </row>
    <row r="41" spans="1:3" x14ac:dyDescent="0.25">
      <c r="A41" s="3" t="s">
        <v>76</v>
      </c>
      <c r="B41" s="3">
        <f>Survey!C71</f>
        <v>0</v>
      </c>
      <c r="C41" s="2"/>
    </row>
    <row r="42" spans="1:3" x14ac:dyDescent="0.25">
      <c r="A42" s="3" t="s">
        <v>77</v>
      </c>
      <c r="B42" s="3">
        <f>Survey!C72</f>
        <v>0</v>
      </c>
      <c r="C42" s="2"/>
    </row>
    <row r="43" spans="1:3" x14ac:dyDescent="0.25">
      <c r="A43" s="8" t="s">
        <v>81</v>
      </c>
      <c r="B43" s="3">
        <f>Survey!C76</f>
        <v>0</v>
      </c>
      <c r="C43" s="2"/>
    </row>
    <row r="44" spans="1:3" x14ac:dyDescent="0.25">
      <c r="A44" s="3" t="s">
        <v>82</v>
      </c>
      <c r="B44" s="3">
        <f>Survey!C77</f>
        <v>0</v>
      </c>
      <c r="C44" s="2"/>
    </row>
    <row r="45" spans="1:3" x14ac:dyDescent="0.25">
      <c r="A45" s="3" t="s">
        <v>83</v>
      </c>
      <c r="B45" s="3">
        <f>Survey!C78</f>
        <v>0</v>
      </c>
      <c r="C45" s="2"/>
    </row>
    <row r="46" spans="1:3" x14ac:dyDescent="0.25">
      <c r="A46" s="3" t="s">
        <v>84</v>
      </c>
      <c r="B46" s="3">
        <f>Survey!C80</f>
        <v>0</v>
      </c>
      <c r="C46" s="2"/>
    </row>
    <row r="47" spans="1:3" x14ac:dyDescent="0.25">
      <c r="A47" s="3" t="s">
        <v>85</v>
      </c>
      <c r="B47" s="3">
        <f>Survey!C81</f>
        <v>0</v>
      </c>
      <c r="C47" s="2"/>
    </row>
    <row r="48" spans="1:3" x14ac:dyDescent="0.25">
      <c r="A48" s="3" t="s">
        <v>86</v>
      </c>
      <c r="B48" s="3">
        <f>Survey!C85</f>
        <v>0</v>
      </c>
      <c r="C48" s="2"/>
    </row>
    <row r="49" spans="1:12" x14ac:dyDescent="0.25">
      <c r="A49" s="3" t="s">
        <v>87</v>
      </c>
      <c r="B49" s="3">
        <f>Survey!C86</f>
        <v>0</v>
      </c>
      <c r="C49" s="2"/>
    </row>
    <row r="50" spans="1:12" x14ac:dyDescent="0.25">
      <c r="A50" s="3" t="s">
        <v>88</v>
      </c>
      <c r="B50" s="3">
        <f>Survey!C87</f>
        <v>0</v>
      </c>
      <c r="C50" s="2"/>
    </row>
    <row r="51" spans="1:12" x14ac:dyDescent="0.25">
      <c r="A51" s="9"/>
      <c r="B51">
        <v>46</v>
      </c>
      <c r="C51" s="4"/>
    </row>
    <row r="53" spans="1:12" x14ac:dyDescent="0.25">
      <c r="B53" s="39" t="s">
        <v>49</v>
      </c>
      <c r="C53" s="40">
        <f>COUNTIF(B5:B50,"Completed")/B51</f>
        <v>0</v>
      </c>
    </row>
    <row r="54" spans="1:12" x14ac:dyDescent="0.25">
      <c r="B54" s="39" t="s">
        <v>50</v>
      </c>
      <c r="C54" s="40">
        <f>COUNTIF(B5:B50,"In progress")/B51</f>
        <v>0</v>
      </c>
    </row>
    <row r="55" spans="1:12" x14ac:dyDescent="0.25">
      <c r="B55" s="39" t="s">
        <v>56</v>
      </c>
      <c r="C55" s="40">
        <f>COUNTIF(B5:B50,"Not started")/B51</f>
        <v>0</v>
      </c>
    </row>
    <row r="56" spans="1:12" x14ac:dyDescent="0.25">
      <c r="B56" s="39" t="s">
        <v>51</v>
      </c>
      <c r="C56" s="40">
        <f>COUNTIF(B5:B50,"Not applicable")/B51</f>
        <v>0</v>
      </c>
    </row>
    <row r="57" spans="1:12" x14ac:dyDescent="0.25">
      <c r="B57" s="39" t="s">
        <v>52</v>
      </c>
      <c r="C57" s="40">
        <f>COUNTIF(B5:B50,"0")/B51</f>
        <v>1</v>
      </c>
    </row>
    <row r="58" spans="1:12" x14ac:dyDescent="0.25">
      <c r="B58" s="4"/>
      <c r="C58" s="10"/>
    </row>
    <row r="59" spans="1:12" x14ac:dyDescent="0.25">
      <c r="B59" s="4"/>
      <c r="C59" s="10"/>
    </row>
    <row r="60" spans="1:12" x14ac:dyDescent="0.25">
      <c r="B60" s="4"/>
      <c r="C60" s="10"/>
    </row>
    <row r="61" spans="1:12" x14ac:dyDescent="0.25">
      <c r="B61" s="4"/>
      <c r="C61" s="10"/>
    </row>
    <row r="63" spans="1:12" ht="16.5" x14ac:dyDescent="0.25">
      <c r="A63" s="38" t="s">
        <v>103</v>
      </c>
      <c r="B63" s="37"/>
      <c r="K63" s="38" t="s">
        <v>62</v>
      </c>
      <c r="L63" s="37"/>
    </row>
    <row r="65" spans="1:12" x14ac:dyDescent="0.25">
      <c r="A65" s="2">
        <f t="shared" ref="A65:B65" si="0">A5</f>
        <v>1.1000000000000001</v>
      </c>
      <c r="B65" s="2">
        <f t="shared" si="0"/>
        <v>0</v>
      </c>
      <c r="K65" s="2">
        <f>A6</f>
        <v>1.2</v>
      </c>
      <c r="L65" s="2">
        <f>B6</f>
        <v>0</v>
      </c>
    </row>
    <row r="66" spans="1:12" x14ac:dyDescent="0.25">
      <c r="A66" s="3" t="str">
        <f t="shared" ref="A66:B69" si="1">A8</f>
        <v>2.1.1</v>
      </c>
      <c r="B66" s="2">
        <f t="shared" si="1"/>
        <v>0</v>
      </c>
      <c r="K66" s="2">
        <f>A7</f>
        <v>1.3</v>
      </c>
      <c r="L66" s="2">
        <f>B7</f>
        <v>0</v>
      </c>
    </row>
    <row r="67" spans="1:12" x14ac:dyDescent="0.25">
      <c r="A67" s="3" t="str">
        <f t="shared" si="1"/>
        <v>2.2.1</v>
      </c>
      <c r="B67" s="2">
        <f t="shared" si="1"/>
        <v>0</v>
      </c>
      <c r="K67" s="3" t="str">
        <f t="shared" ref="K67:L72" si="2">A12</f>
        <v>2.3.1</v>
      </c>
      <c r="L67" s="2">
        <f t="shared" si="2"/>
        <v>0</v>
      </c>
    </row>
    <row r="68" spans="1:12" x14ac:dyDescent="0.25">
      <c r="A68" s="3" t="str">
        <f t="shared" si="1"/>
        <v>2.2.2</v>
      </c>
      <c r="B68" s="2">
        <f t="shared" si="1"/>
        <v>0</v>
      </c>
      <c r="K68" s="3" t="str">
        <f t="shared" si="2"/>
        <v>2.3.2</v>
      </c>
      <c r="L68" s="2">
        <f t="shared" si="2"/>
        <v>0</v>
      </c>
    </row>
    <row r="69" spans="1:12" x14ac:dyDescent="0.25">
      <c r="A69" s="3" t="str">
        <f t="shared" si="1"/>
        <v>2.2.3</v>
      </c>
      <c r="B69" s="2">
        <f t="shared" si="1"/>
        <v>0</v>
      </c>
      <c r="K69" s="3" t="str">
        <f t="shared" si="2"/>
        <v>2.3.3</v>
      </c>
      <c r="L69" s="2">
        <f t="shared" si="2"/>
        <v>0</v>
      </c>
    </row>
    <row r="70" spans="1:12" x14ac:dyDescent="0.25">
      <c r="A70" s="3" t="str">
        <f t="shared" ref="A70:B73" si="3">A18</f>
        <v>3.1.1</v>
      </c>
      <c r="B70" s="2">
        <f t="shared" si="3"/>
        <v>0</v>
      </c>
      <c r="K70" s="3" t="str">
        <f t="shared" si="2"/>
        <v>2.4.1</v>
      </c>
      <c r="L70" s="2">
        <f t="shared" si="2"/>
        <v>0</v>
      </c>
    </row>
    <row r="71" spans="1:12" x14ac:dyDescent="0.25">
      <c r="A71" s="3" t="str">
        <f t="shared" si="3"/>
        <v>3.1.2</v>
      </c>
      <c r="B71" s="2">
        <f t="shared" si="3"/>
        <v>0</v>
      </c>
      <c r="K71" s="3" t="str">
        <f t="shared" si="2"/>
        <v>2.4.2</v>
      </c>
      <c r="L71" s="2">
        <f t="shared" si="2"/>
        <v>0</v>
      </c>
    </row>
    <row r="72" spans="1:12" x14ac:dyDescent="0.25">
      <c r="A72" s="3" t="str">
        <f t="shared" si="3"/>
        <v>3.1.3</v>
      </c>
      <c r="B72" s="2">
        <f t="shared" si="3"/>
        <v>0</v>
      </c>
      <c r="K72" s="3" t="str">
        <f t="shared" si="2"/>
        <v>2.4.3</v>
      </c>
      <c r="L72" s="2">
        <f t="shared" si="2"/>
        <v>0</v>
      </c>
    </row>
    <row r="73" spans="1:12" x14ac:dyDescent="0.25">
      <c r="A73" s="3" t="str">
        <f t="shared" si="3"/>
        <v>3.1.4</v>
      </c>
      <c r="B73" s="2">
        <f t="shared" si="3"/>
        <v>0</v>
      </c>
      <c r="K73" s="3" t="str">
        <f t="shared" ref="K73:L77" si="4">A22</f>
        <v>3.2.1</v>
      </c>
      <c r="L73" s="2">
        <f t="shared" si="4"/>
        <v>0</v>
      </c>
    </row>
    <row r="74" spans="1:12" x14ac:dyDescent="0.25">
      <c r="A74" s="3" t="str">
        <f>A29</f>
        <v>5.2.1</v>
      </c>
      <c r="B74" s="2">
        <f>B29</f>
        <v>0</v>
      </c>
      <c r="K74" s="3" t="str">
        <f t="shared" si="4"/>
        <v>3.2.2</v>
      </c>
      <c r="L74" s="2">
        <f t="shared" si="4"/>
        <v>0</v>
      </c>
    </row>
    <row r="75" spans="1:12" x14ac:dyDescent="0.25">
      <c r="A75" s="3" t="str">
        <f>A30</f>
        <v>5.2.2</v>
      </c>
      <c r="B75" s="2">
        <f>B30</f>
        <v>0</v>
      </c>
      <c r="K75" s="3" t="str">
        <f t="shared" si="4"/>
        <v>3.3.1</v>
      </c>
      <c r="L75" s="2">
        <f t="shared" si="4"/>
        <v>0</v>
      </c>
    </row>
    <row r="76" spans="1:12" x14ac:dyDescent="0.25">
      <c r="A76" s="3" t="str">
        <f>A33</f>
        <v>6.1.1</v>
      </c>
      <c r="B76" s="2">
        <f>B33</f>
        <v>0</v>
      </c>
      <c r="K76" s="3" t="str">
        <f t="shared" si="4"/>
        <v>3.3.2</v>
      </c>
      <c r="L76" s="2">
        <f t="shared" si="4"/>
        <v>0</v>
      </c>
    </row>
    <row r="77" spans="1:12" x14ac:dyDescent="0.25">
      <c r="A77" s="3" t="str">
        <f>A38</f>
        <v>7.1.1</v>
      </c>
      <c r="B77" s="2">
        <f>B38</f>
        <v>0</v>
      </c>
      <c r="K77" s="3" t="str">
        <f t="shared" si="4"/>
        <v>4.1.1</v>
      </c>
      <c r="L77" s="2">
        <f t="shared" si="4"/>
        <v>0</v>
      </c>
    </row>
    <row r="78" spans="1:12" x14ac:dyDescent="0.25">
      <c r="A78" s="3" t="str">
        <f>A43</f>
        <v>8.1.1</v>
      </c>
      <c r="B78" s="2">
        <f>B43</f>
        <v>0</v>
      </c>
      <c r="K78" s="3" t="str">
        <f>A27</f>
        <v>4.2.1</v>
      </c>
      <c r="L78" s="2">
        <f>B27</f>
        <v>0</v>
      </c>
    </row>
    <row r="79" spans="1:12" x14ac:dyDescent="0.25">
      <c r="A79" s="3" t="str">
        <f>A48</f>
        <v>9.1.1</v>
      </c>
      <c r="B79" s="2">
        <f>B48</f>
        <v>0</v>
      </c>
      <c r="K79" s="8" t="str">
        <f>A28</f>
        <v>5.1.1</v>
      </c>
      <c r="L79" s="11">
        <f>B28</f>
        <v>0</v>
      </c>
    </row>
    <row r="80" spans="1:12" x14ac:dyDescent="0.25">
      <c r="B80">
        <v>15</v>
      </c>
      <c r="K80" s="3" t="str">
        <f>A31</f>
        <v>5.2.3</v>
      </c>
      <c r="L80" s="2">
        <f>B31</f>
        <v>0</v>
      </c>
    </row>
    <row r="81" spans="2:12" x14ac:dyDescent="0.25">
      <c r="K81" s="3" t="str">
        <f>A32</f>
        <v>5.2.4</v>
      </c>
      <c r="L81" s="2">
        <f>B32</f>
        <v>0</v>
      </c>
    </row>
    <row r="82" spans="2:12" x14ac:dyDescent="0.25">
      <c r="B82" s="39" t="s">
        <v>49</v>
      </c>
      <c r="C82" s="41">
        <f>COUNTIF(B65:B79,"Completed")/B80</f>
        <v>0</v>
      </c>
      <c r="K82" s="3" t="str">
        <f t="shared" ref="K82:L85" si="5">A34</f>
        <v>6.1.2</v>
      </c>
      <c r="L82" s="2">
        <f t="shared" si="5"/>
        <v>0</v>
      </c>
    </row>
    <row r="83" spans="2:12" x14ac:dyDescent="0.25">
      <c r="B83" s="39" t="s">
        <v>50</v>
      </c>
      <c r="C83" s="41">
        <f>COUNTIF(B65:B79,"In progress")/B80</f>
        <v>0</v>
      </c>
      <c r="K83" s="3" t="str">
        <f t="shared" si="5"/>
        <v>6.1.3</v>
      </c>
      <c r="L83" s="2">
        <f t="shared" si="5"/>
        <v>0</v>
      </c>
    </row>
    <row r="84" spans="2:12" x14ac:dyDescent="0.25">
      <c r="B84" s="39" t="s">
        <v>56</v>
      </c>
      <c r="C84" s="41">
        <f>COUNTIF(B65:B79,"Not started")/B80</f>
        <v>0</v>
      </c>
      <c r="K84" s="3" t="str">
        <f t="shared" si="5"/>
        <v>6.1.4</v>
      </c>
      <c r="L84" s="2">
        <f t="shared" si="5"/>
        <v>0</v>
      </c>
    </row>
    <row r="85" spans="2:12" x14ac:dyDescent="0.25">
      <c r="B85" s="39" t="s">
        <v>51</v>
      </c>
      <c r="C85" s="41">
        <f>COUNTIF(B65:B79,"Not applicable")/B80</f>
        <v>0</v>
      </c>
      <c r="K85" s="3" t="str">
        <f t="shared" si="5"/>
        <v>6.1.5</v>
      </c>
      <c r="L85" s="2">
        <f t="shared" si="5"/>
        <v>0</v>
      </c>
    </row>
    <row r="86" spans="2:12" x14ac:dyDescent="0.25">
      <c r="B86" s="39" t="s">
        <v>52</v>
      </c>
      <c r="C86" s="41">
        <f>COUNTIF(B65:B79,"0")/B80</f>
        <v>1</v>
      </c>
      <c r="K86" s="12" t="str">
        <f t="shared" ref="K86:L89" si="6">A39</f>
        <v>7.1.2</v>
      </c>
      <c r="L86" s="13">
        <f t="shared" si="6"/>
        <v>0</v>
      </c>
    </row>
    <row r="87" spans="2:12" x14ac:dyDescent="0.25">
      <c r="K87" s="3" t="str">
        <f t="shared" si="6"/>
        <v>7.1.3</v>
      </c>
      <c r="L87" s="2">
        <f t="shared" si="6"/>
        <v>0</v>
      </c>
    </row>
    <row r="88" spans="2:12" x14ac:dyDescent="0.25">
      <c r="K88" s="3" t="str">
        <f t="shared" si="6"/>
        <v>7.1.4</v>
      </c>
      <c r="L88" s="2">
        <f t="shared" si="6"/>
        <v>0</v>
      </c>
    </row>
    <row r="89" spans="2:12" x14ac:dyDescent="0.25">
      <c r="K89" s="3" t="str">
        <f t="shared" si="6"/>
        <v>7.1.5</v>
      </c>
      <c r="L89" s="2">
        <f t="shared" si="6"/>
        <v>0</v>
      </c>
    </row>
    <row r="90" spans="2:12" x14ac:dyDescent="0.25">
      <c r="K90" s="3" t="str">
        <f t="shared" ref="K90:L93" si="7">A44</f>
        <v>8.1.2</v>
      </c>
      <c r="L90" s="2">
        <f t="shared" si="7"/>
        <v>0</v>
      </c>
    </row>
    <row r="91" spans="2:12" x14ac:dyDescent="0.25">
      <c r="K91" s="3" t="str">
        <f t="shared" si="7"/>
        <v>8.1.3</v>
      </c>
      <c r="L91" s="2">
        <f t="shared" si="7"/>
        <v>0</v>
      </c>
    </row>
    <row r="92" spans="2:12" x14ac:dyDescent="0.25">
      <c r="B92" t="s">
        <v>49</v>
      </c>
      <c r="K92" s="3" t="str">
        <f t="shared" si="7"/>
        <v>8.2.1</v>
      </c>
      <c r="L92" s="2">
        <f t="shared" si="7"/>
        <v>0</v>
      </c>
    </row>
    <row r="93" spans="2:12" x14ac:dyDescent="0.25">
      <c r="B93" t="s">
        <v>50</v>
      </c>
      <c r="K93" s="3" t="str">
        <f t="shared" si="7"/>
        <v>8.2.2</v>
      </c>
      <c r="L93" s="2">
        <f t="shared" si="7"/>
        <v>0</v>
      </c>
    </row>
    <row r="94" spans="2:12" x14ac:dyDescent="0.25">
      <c r="B94" t="s">
        <v>54</v>
      </c>
      <c r="K94" s="12" t="str">
        <f>A49</f>
        <v>9.1.2</v>
      </c>
      <c r="L94" s="2">
        <f>B49</f>
        <v>0</v>
      </c>
    </row>
    <row r="95" spans="2:12" x14ac:dyDescent="0.25">
      <c r="B95" t="s">
        <v>51</v>
      </c>
      <c r="K95" s="12" t="str">
        <f>A50</f>
        <v>9.1.3</v>
      </c>
      <c r="L95" s="2">
        <f>B50</f>
        <v>0</v>
      </c>
    </row>
    <row r="96" spans="2:12" x14ac:dyDescent="0.25">
      <c r="L96">
        <v>31</v>
      </c>
    </row>
    <row r="98" spans="12:13" x14ac:dyDescent="0.25">
      <c r="L98" s="39" t="s">
        <v>49</v>
      </c>
      <c r="M98" s="41">
        <f>COUNTIF(L65:L95,"Completed")/L96</f>
        <v>0</v>
      </c>
    </row>
    <row r="99" spans="12:13" x14ac:dyDescent="0.25">
      <c r="L99" s="39" t="s">
        <v>50</v>
      </c>
      <c r="M99" s="41">
        <f>COUNTIF(L65:L95,"In progress")/L96</f>
        <v>0</v>
      </c>
    </row>
    <row r="100" spans="12:13" x14ac:dyDescent="0.25">
      <c r="L100" s="39" t="s">
        <v>56</v>
      </c>
      <c r="M100" s="41">
        <f>COUNTIF(L65:L95,"Not started")/L96</f>
        <v>0</v>
      </c>
    </row>
    <row r="101" spans="12:13" x14ac:dyDescent="0.25">
      <c r="L101" s="39" t="s">
        <v>51</v>
      </c>
      <c r="M101" s="41">
        <f>COUNTIF(L65:L95,"Not applicable")/L96</f>
        <v>0</v>
      </c>
    </row>
    <row r="102" spans="12:13" x14ac:dyDescent="0.25">
      <c r="L102" s="39" t="s">
        <v>52</v>
      </c>
      <c r="M102" s="41">
        <f>COUNTIF(L65:L95,"0")/L96</f>
        <v>1</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3D374AC358D84BA6364FA28EECC454" ma:contentTypeVersion="13" ma:contentTypeDescription="Create a new document." ma:contentTypeScope="" ma:versionID="183add760b869b0c0ab930e4b95a9578">
  <xsd:schema xmlns:xsd="http://www.w3.org/2001/XMLSchema" xmlns:xs="http://www.w3.org/2001/XMLSchema" xmlns:p="http://schemas.microsoft.com/office/2006/metadata/properties" xmlns:ns3="c943fba8-a31a-47ee-b572-3ea37c614314" xmlns:ns4="ab68876f-4888-4f76-8953-366c36b33330" targetNamespace="http://schemas.microsoft.com/office/2006/metadata/properties" ma:root="true" ma:fieldsID="c61532b64061abf018f215a5de93731d" ns3:_="" ns4:_="">
    <xsd:import namespace="c943fba8-a31a-47ee-b572-3ea37c614314"/>
    <xsd:import namespace="ab68876f-4888-4f76-8953-366c36b3333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43fba8-a31a-47ee-b572-3ea37c6143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68876f-4888-4f76-8953-366c36b3333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0D1CD1-1540-40CE-B5C0-38E13AD7AA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43fba8-a31a-47ee-b572-3ea37c614314"/>
    <ds:schemaRef ds:uri="ab68876f-4888-4f76-8953-366c36b333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F7AF21-AC46-4421-8436-44E00286204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c943fba8-a31a-47ee-b572-3ea37c614314"/>
    <ds:schemaRef ds:uri="ab68876f-4888-4f76-8953-366c36b33330"/>
    <ds:schemaRef ds:uri="http://www.w3.org/XML/1998/namespace"/>
  </ds:schemaRefs>
</ds:datastoreItem>
</file>

<file path=customXml/itemProps3.xml><?xml version="1.0" encoding="utf-8"?>
<ds:datastoreItem xmlns:ds="http://schemas.openxmlformats.org/officeDocument/2006/customXml" ds:itemID="{F9E6C7A1-FF60-4B67-9F00-40BBB37D75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Introduction</vt:lpstr>
      <vt:lpstr>Survey</vt:lpstr>
      <vt:lpstr>Results</vt:lpstr>
      <vt:lpstr>Cover!_Hlk41411087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OXENFORD, Christopher John</dc:creator>
  <cp:lastModifiedBy>DE OLIVEIRA, Cristiane</cp:lastModifiedBy>
  <cp:lastPrinted>2020-12-14T13:16:11Z</cp:lastPrinted>
  <dcterms:created xsi:type="dcterms:W3CDTF">2020-10-28T09:35:32Z</dcterms:created>
  <dcterms:modified xsi:type="dcterms:W3CDTF">2020-12-21T10:16:13Z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0x0101009E3D374AC358D84BA6364FA28EECC454</vt:lpwstr>
  </property>
</Properties>
</file>